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765" windowHeight="5595" tabRatio="875" activeTab="32"/>
  </bookViews>
  <sheets>
    <sheet name="01 Персонал" sheetId="1" r:id="rId1"/>
    <sheet name="02 Изследователски състав" sheetId="2" r:id="rId2"/>
    <sheet name="03 Публикации" sheetId="3" r:id="rId3"/>
    <sheet name="04 Проекти - НФНИ" sheetId="4" r:id="rId4"/>
    <sheet name="05 Проекти-министерства и др." sheetId="5" r:id="rId5"/>
    <sheet name="06 Проекти - ОП" sheetId="6" r:id="rId6"/>
    <sheet name="07 Проекти - нац. фирми" sheetId="7" r:id="rId7"/>
    <sheet name="08 Проекти - бюдж. субсидия" sheetId="8" r:id="rId8"/>
    <sheet name="09 Проекти - чужд. фирми" sheetId="9" r:id="rId9"/>
    <sheet name="10 Проекти - ЕС" sheetId="10" r:id="rId10"/>
    <sheet name="11 Проекти - ЕБР" sheetId="11" r:id="rId11"/>
    <sheet name="12 Проекти - други чужб." sheetId="12" r:id="rId12"/>
    <sheet name="13 Научни мрежи" sheetId="13" r:id="rId13"/>
    <sheet name="14 Дарения" sheetId="14" r:id="rId14"/>
    <sheet name="15 Реализирани научни продукти" sheetId="15" r:id="rId15"/>
    <sheet name="16 Готови за стоп. реализация " sheetId="16" r:id="rId16"/>
    <sheet name="17 Патенти - подадени" sheetId="17" r:id="rId17"/>
    <sheet name="18 Патенти в процедура" sheetId="18" r:id="rId18"/>
    <sheet name="19 Патенти - издадени" sheetId="19" r:id="rId19"/>
    <sheet name="20 Патенти - поддържани" sheetId="20" r:id="rId20"/>
    <sheet name="21 Патенти - прекратени" sheetId="21" r:id="rId21"/>
    <sheet name="22 Докторанти - брой" sheetId="22" r:id="rId22"/>
    <sheet name="23 Докторанти - защитили" sheetId="23" r:id="rId23"/>
    <sheet name="24 Подгот. на спец. - описание" sheetId="24" r:id="rId24"/>
    <sheet name="25 Подгот. на спец. - общо" sheetId="25" r:id="rId25"/>
    <sheet name="26 Експертна дейност - описание" sheetId="26" r:id="rId26"/>
    <sheet name="27 Експертна дейност - общо" sheetId="27" r:id="rId27"/>
    <sheet name="28 Конференции - межд. в Б-я" sheetId="28" r:id="rId28"/>
    <sheet name="29 Конференции - национални" sheetId="29" r:id="rId29"/>
    <sheet name="30 Конференции - участие" sheetId="30" r:id="rId30"/>
    <sheet name="31 Конференции-участие-общо" sheetId="31" r:id="rId31"/>
    <sheet name="32 Конференции 2013" sheetId="32" r:id="rId32"/>
    <sheet name="33 Научно сътр. - межд. орг." sheetId="33" r:id="rId33"/>
    <sheet name="34 Научно сътр. - нац. орг" sheetId="34" r:id="rId34"/>
    <sheet name="35 Командировки - конгреси" sheetId="35" r:id="rId35"/>
    <sheet name="36 Командировки - научни изсл." sheetId="36" r:id="rId36"/>
    <sheet name="37 Командировки - спец." sheetId="37" r:id="rId37"/>
    <sheet name="38 В чужбина с неплатен отпуск" sheetId="38" r:id="rId38"/>
    <sheet name="39 Командировки - адм. " sheetId="39" r:id="rId39"/>
    <sheet name="40 Гостували чужд. учени" sheetId="40" r:id="rId40"/>
    <sheet name="41 Стипендии за научен обмен" sheetId="41" r:id="rId41"/>
    <sheet name="42 Членство в межд. организации" sheetId="42" r:id="rId42"/>
    <sheet name="Контролен" sheetId="43" state="hidden" r:id="rId43"/>
  </sheets>
  <externalReferences>
    <externalReference r:id="rId46"/>
    <externalReference r:id="rId47"/>
    <externalReference r:id="rId48"/>
    <externalReference r:id="rId49"/>
  </externalReferences>
  <definedNames>
    <definedName name="Name">'01 Персонал'!$C$1</definedName>
    <definedName name="_xlnm.Print_Area" localSheetId="7">'08 Проекти - бюдж. субсидия'!$A$1:$W$29</definedName>
    <definedName name="_xlnm.Print_Area" localSheetId="8">'09 Проекти - чужд. фирми'!$A$1:$W$12</definedName>
    <definedName name="_xlnm.Print_Area" localSheetId="9">'10 Проекти - ЕС'!$A$1:$AC$19</definedName>
    <definedName name="_xlnm.Print_Area" localSheetId="10">'11 Проекти - ЕБР'!$A$1:$AC$22</definedName>
    <definedName name="_xlnm.Print_Area" localSheetId="11">'12 Проекти - други чужб.'!$A$1:$AK$32</definedName>
    <definedName name="_xlnm.Print_Area" localSheetId="20">'21 Патенти - прекратени'!$A$1:$N$11</definedName>
    <definedName name="_xlnm.Print_Titles" localSheetId="1">'02 Изследователски състав'!$9:$10</definedName>
    <definedName name="_xlnm.Print_Titles" localSheetId="3">'04 Проекти - НФНИ'!$7:$11</definedName>
    <definedName name="_xlnm.Print_Titles" localSheetId="4">'05 Проекти-министерства и др.'!$7:$11</definedName>
    <definedName name="_xlnm.Print_Titles" localSheetId="5">'06 Проекти - ОП'!$7:$11</definedName>
    <definedName name="_xlnm.Print_Titles" localSheetId="6">'07 Проекти - нац. фирми'!$7:$11</definedName>
    <definedName name="_xlnm.Print_Titles" localSheetId="7">'08 Проекти - бюдж. субсидия'!$7:$11</definedName>
    <definedName name="_xlnm.Print_Titles" localSheetId="8">'09 Проекти - чужд. фирми'!$7:$11</definedName>
    <definedName name="_xlnm.Print_Titles" localSheetId="9">'10 Проекти - ЕС'!$7:$11</definedName>
    <definedName name="_xlnm.Print_Titles" localSheetId="10">'11 Проекти - ЕБР'!$7:$11</definedName>
    <definedName name="_xlnm.Print_Titles" localSheetId="11">'12 Проекти - други чужб.'!$7:$11</definedName>
    <definedName name="_xlnm.Print_Titles" localSheetId="12">'13 Научни мрежи'!$4:$5</definedName>
    <definedName name="_xlnm.Print_Titles" localSheetId="13">'14 Дарения'!$5:$6</definedName>
    <definedName name="_xlnm.Print_Titles" localSheetId="14">'15 Реализирани научни продукти'!$4:$5</definedName>
    <definedName name="_xlnm.Print_Titles" localSheetId="15">'16 Готови за стоп. реализация '!$4:$5</definedName>
    <definedName name="_xlnm.Print_Titles" localSheetId="16">'17 Патенти - подадени'!$4:$5</definedName>
    <definedName name="_xlnm.Print_Titles" localSheetId="17">'18 Патенти в процедура'!$4:$5</definedName>
    <definedName name="_xlnm.Print_Titles" localSheetId="18">'19 Патенти - издадени'!$4:$5</definedName>
    <definedName name="_xlnm.Print_Titles" localSheetId="19">'20 Патенти - поддържани'!$4:$5</definedName>
    <definedName name="_xlnm.Print_Titles" localSheetId="20">'21 Патенти - прекратени'!$4:$5</definedName>
    <definedName name="_xlnm.Print_Titles" localSheetId="22">'23 Докторанти - защитили'!$4:$6</definedName>
    <definedName name="_xlnm.Print_Titles" localSheetId="23">'24 Подгот. на спец. - описание'!$6:$9</definedName>
    <definedName name="_xlnm.Print_Titles" localSheetId="25">'26 Експертна дейност - описание'!$4:$5</definedName>
    <definedName name="_xlnm.Print_Titles" localSheetId="27">'28 Конференции - межд. в Б-я'!$8:$10</definedName>
    <definedName name="_xlnm.Print_Titles" localSheetId="28">'29 Конференции - национални'!$8:$10</definedName>
    <definedName name="_xlnm.Print_Titles" localSheetId="29">'30 Конференции - участие'!$10:$12</definedName>
    <definedName name="_xlnm.Print_Titles" localSheetId="31">'32 Конференции 2013'!$8:$10</definedName>
    <definedName name="_xlnm.Print_Titles" localSheetId="32">'33 Научно сътр. - межд. орг.'!$6:$8</definedName>
    <definedName name="_xlnm.Print_Titles" localSheetId="33">'34 Научно сътр. - нац. орг'!$5:$7</definedName>
    <definedName name="_xlnm.Print_Titles" localSheetId="34">'35 Командировки - конгреси'!$4:$5</definedName>
    <definedName name="_xlnm.Print_Titles" localSheetId="36">'37 Командировки - спец.'!$4:$5</definedName>
    <definedName name="_xlnm.Print_Titles" localSheetId="37">'38 В чужбина с неплатен отпуск'!$4:$5</definedName>
    <definedName name="_xlnm.Print_Titles" localSheetId="38">'39 Командировки - адм. '!$4:$9</definedName>
    <definedName name="АкадДлъжност">'Контролен'!$C$1:$C$6</definedName>
    <definedName name="валута">'Контролен'!$I$1:$I$2</definedName>
    <definedName name="Водещ">'Контролен'!$E$1:$E$3</definedName>
    <definedName name="Да">'Контролен'!$K$1</definedName>
    <definedName name="Държавна">'Контролен'!$S$1:$S$2</definedName>
    <definedName name="Държавна1">'[2]Контролен'!$S$1:$S$2</definedName>
    <definedName name="НаучнаСтепен" localSheetId="3">#REF!</definedName>
    <definedName name="НаучнаСтепен">#REF!</definedName>
    <definedName name="НаучнСтеп">'Контролен'!$A$1:$A$2</definedName>
    <definedName name="Национална">'Контролен'!$M$1:$M$2</definedName>
    <definedName name="НСтеп">'Контролен'!$A$1:$A$2</definedName>
    <definedName name="Патент">'Контролен'!$O$1:$O$4</definedName>
    <definedName name="Редовен">'Контролен'!$Q$1:$Q$4</definedName>
    <definedName name="Текущ">'Контролен'!$G$1:$G$2</definedName>
  </definedNames>
  <calcPr fullCalcOnLoad="1"/>
</workbook>
</file>

<file path=xl/comments10.xml><?xml version="1.0" encoding="utf-8"?>
<comments xmlns="http://schemas.openxmlformats.org/spreadsheetml/2006/main">
  <authors>
    <author>Author</author>
  </authors>
  <commentList>
    <comment ref="Z19" authorId="0">
      <text>
        <r>
          <rPr>
            <b/>
            <sz val="9"/>
            <rFont val="Tahoma"/>
            <family val="2"/>
          </rPr>
          <t>Author:</t>
        </r>
        <r>
          <rPr>
            <sz val="9"/>
            <rFont val="Tahoma"/>
            <family val="2"/>
          </rPr>
          <t xml:space="preserve">
при А. Павлова се води съфифансиране</t>
        </r>
      </text>
    </comment>
  </commentList>
</comments>
</file>

<file path=xl/comments12.xml><?xml version="1.0" encoding="utf-8"?>
<comments xmlns="http://schemas.openxmlformats.org/spreadsheetml/2006/main">
  <authors>
    <author>Author</author>
  </authors>
  <commentList>
    <comment ref="Z29" authorId="0">
      <text>
        <r>
          <rPr>
            <b/>
            <sz val="9"/>
            <rFont val="Tahoma"/>
            <family val="2"/>
          </rPr>
          <t>Author:</t>
        </r>
        <r>
          <rPr>
            <sz val="9"/>
            <rFont val="Tahoma"/>
            <family val="2"/>
          </rPr>
          <t xml:space="preserve">
по таблицата на А. Павлова са преведени 122547 лв</t>
        </r>
      </text>
    </comment>
    <comment ref="Z27" authorId="0">
      <text>
        <r>
          <rPr>
            <b/>
            <sz val="9"/>
            <rFont val="Tahoma"/>
            <family val="2"/>
          </rPr>
          <t>Author:</t>
        </r>
        <r>
          <rPr>
            <sz val="9"/>
            <rFont val="Tahoma"/>
            <family val="2"/>
          </rPr>
          <t xml:space="preserve">
по разпечатката на А. Павлова сумата е 23125 лв/евро?</t>
        </r>
      </text>
    </comment>
  </commentList>
</comments>
</file>

<file path=xl/comments35.xml><?xml version="1.0" encoding="utf-8"?>
<comments xmlns="http://schemas.openxmlformats.org/spreadsheetml/2006/main">
  <authors>
    <author>Author</author>
  </authors>
  <commentList>
    <comment ref="E27" authorId="0">
      <text>
        <r>
          <rPr>
            <b/>
            <sz val="9"/>
            <rFont val="Tahoma"/>
            <family val="2"/>
          </rPr>
          <t>Author:</t>
        </r>
        <r>
          <rPr>
            <sz val="9"/>
            <rFont val="Tahoma"/>
            <family val="2"/>
          </rPr>
          <t xml:space="preserve">
Има командировка до Сърбия - но по друго време и по друг договор</t>
        </r>
      </text>
    </comment>
    <comment ref="E39" authorId="0">
      <text>
        <r>
          <rPr>
            <b/>
            <sz val="9"/>
            <rFont val="Tahoma"/>
            <family val="2"/>
          </rPr>
          <t>Author:</t>
        </r>
        <r>
          <rPr>
            <sz val="9"/>
            <rFont val="Tahoma"/>
            <family val="2"/>
          </rPr>
          <t xml:space="preserve">
Има командировка до Сърбия - по друго време и по друг договор?????</t>
        </r>
      </text>
    </comment>
  </commentList>
</comments>
</file>

<file path=xl/sharedStrings.xml><?xml version="1.0" encoding="utf-8"?>
<sst xmlns="http://schemas.openxmlformats.org/spreadsheetml/2006/main" count="4881" uniqueCount="2218">
  <si>
    <t>Трите имена</t>
  </si>
  <si>
    <t>Наименование на продукта</t>
  </si>
  <si>
    <t>Област на приложение</t>
  </si>
  <si>
    <t>Автори</t>
  </si>
  <si>
    <t>Наименование</t>
  </si>
  <si>
    <t>Р</t>
  </si>
  <si>
    <t>З</t>
  </si>
  <si>
    <t>С</t>
  </si>
  <si>
    <t>Ч</t>
  </si>
  <si>
    <t>Ж</t>
  </si>
  <si>
    <t>Школи и др.</t>
  </si>
  <si>
    <t>ВУ</t>
  </si>
  <si>
    <t>часове</t>
  </si>
  <si>
    <t>ДП</t>
  </si>
  <si>
    <t>ИДП</t>
  </si>
  <si>
    <t>Общо</t>
  </si>
  <si>
    <t>Дата на провеждане</t>
  </si>
  <si>
    <t>Ден</t>
  </si>
  <si>
    <t>Месец</t>
  </si>
  <si>
    <t>Упражнения, семинари</t>
  </si>
  <si>
    <t>Лекции, спец. курсове</t>
  </si>
  <si>
    <t>тема</t>
  </si>
  <si>
    <t>(бр.)</t>
  </si>
  <si>
    <t>Име на изследователя</t>
  </si>
  <si>
    <t>Участие в съвети, комисии и други експертни органи на външни за БАН институции (правителствени и неправителствени), фондации, организации, издателства и др. - списък</t>
  </si>
  <si>
    <t>Членство в международни редакционни колегии - списък</t>
  </si>
  <si>
    <t>Проект</t>
  </si>
  <si>
    <t>Програма</t>
  </si>
  <si>
    <t>Партньор</t>
  </si>
  <si>
    <t>Страна</t>
  </si>
  <si>
    <t>Повод и финансови условия за гостуване</t>
  </si>
  <si>
    <t>(страна)</t>
  </si>
  <si>
    <t>По съвместен проект от общоакадемична спогодба (ЕБР)</t>
  </si>
  <si>
    <t>По общоакадемична спогодба (ЕБР) извън проект</t>
  </si>
  <si>
    <t>По проект от институтски договор</t>
  </si>
  <si>
    <t>По покана от звеното</t>
  </si>
  <si>
    <t>За сметка на изпращаща институция</t>
  </si>
  <si>
    <t>По правителствена програма</t>
  </si>
  <si>
    <t>За своя сметка</t>
  </si>
  <si>
    <t xml:space="preserve">Споразумения с международни организации, със съпътстващи съвместни научни програми  </t>
  </si>
  <si>
    <t>Текущ</t>
  </si>
  <si>
    <t>Основание</t>
  </si>
  <si>
    <t>Дарител</t>
  </si>
  <si>
    <t>Брой</t>
  </si>
  <si>
    <t>Наименование на мрежата</t>
  </si>
  <si>
    <t>Вид - национална или международна</t>
  </si>
  <si>
    <t>Наименование на конференцията</t>
  </si>
  <si>
    <t>От чужбина</t>
  </si>
  <si>
    <t>Членство в редакционни колегии на научни списания, включени в световната система за рефериране, индексиране и оценяване - списък</t>
  </si>
  <si>
    <t>Монографии</t>
  </si>
  <si>
    <t>от</t>
  </si>
  <si>
    <t>до</t>
  </si>
  <si>
    <t>Срок (дни)</t>
  </si>
  <si>
    <t>1. За България</t>
  </si>
  <si>
    <t>2. За БАН</t>
  </si>
  <si>
    <t>3. За звеното</t>
  </si>
  <si>
    <t>Организация</t>
  </si>
  <si>
    <t>Нормативно основание</t>
  </si>
  <si>
    <t>Общ брой проекти по тази таблица:</t>
  </si>
  <si>
    <t>НАИМЕНОВАНИЕ НА ЗВЕНОТО:</t>
  </si>
  <si>
    <t>В т.ч. 
жени</t>
  </si>
  <si>
    <t>под 26 г.</t>
  </si>
  <si>
    <t>26-30 г.</t>
  </si>
  <si>
    <t>31-35 г.</t>
  </si>
  <si>
    <t>36-40 г.</t>
  </si>
  <si>
    <t>41-45 г.</t>
  </si>
  <si>
    <t>46-50 г.</t>
  </si>
  <si>
    <t>51-55 г.</t>
  </si>
  <si>
    <t>56-60 г.</t>
  </si>
  <si>
    <t>61-65 г.</t>
  </si>
  <si>
    <t>над 65 г.</t>
  </si>
  <si>
    <t>Изследователи 
(част от персонала, зает с НИРД)</t>
  </si>
  <si>
    <t>Технически персонал 
(част от персонала, зает с НИРД)</t>
  </si>
  <si>
    <t>Помощен персонал 
(част от персонала, зает с НИРД)</t>
  </si>
  <si>
    <t>ВСИЧКО</t>
  </si>
  <si>
    <t>Научна 
степен</t>
  </si>
  <si>
    <t>Академична
длъжност</t>
  </si>
  <si>
    <t>Доктор</t>
  </si>
  <si>
    <t>Доктор на науките</t>
  </si>
  <si>
    <t>Асистент</t>
  </si>
  <si>
    <t>Главен асистент</t>
  </si>
  <si>
    <t>Доцент</t>
  </si>
  <si>
    <t>Професор</t>
  </si>
  <si>
    <t>Чл. кор.</t>
  </si>
  <si>
    <t>Академик</t>
  </si>
  <si>
    <t>=1=</t>
  </si>
  <si>
    <t>=2=</t>
  </si>
  <si>
    <t>=3=</t>
  </si>
  <si>
    <t>=4=</t>
  </si>
  <si>
    <r>
      <rPr>
        <b/>
        <sz val="16"/>
        <color indexed="16"/>
        <rFont val="Arial"/>
        <family val="2"/>
      </rPr>
      <t>ИЗСЛЕДОВАТЕЛСКИ СЪСТАВ</t>
    </r>
    <r>
      <rPr>
        <b/>
        <sz val="12"/>
        <color indexed="16"/>
        <rFont val="Arial"/>
        <family val="2"/>
      </rPr>
      <t xml:space="preserve">
</t>
    </r>
    <r>
      <rPr>
        <b/>
        <sz val="14"/>
        <color indexed="16"/>
        <rFont val="Arial"/>
        <family val="2"/>
      </rPr>
      <t>(</t>
    </r>
    <r>
      <rPr>
        <b/>
        <i/>
        <sz val="14"/>
        <color indexed="16"/>
        <rFont val="Arial"/>
        <family val="2"/>
      </rPr>
      <t>служителите на основен трудов договор в отчетния период, с академични длъжности и 
такива без академични длъжности, но с образователна и научна степен „доктор”</t>
    </r>
    <r>
      <rPr>
        <b/>
        <sz val="14"/>
        <color indexed="16"/>
        <rFont val="Arial"/>
        <family val="2"/>
      </rPr>
      <t>)</t>
    </r>
  </si>
  <si>
    <t>[брой]</t>
  </si>
  <si>
    <t>Публикации, които са реферирани и индексирани в световната система за 
рефериране, индексиране и оценяване</t>
  </si>
  <si>
    <t>Публикации без рефериране и индексиране в световната система за рефериране, 
индексиране и оценяване (в световни вторични литературни източници)</t>
  </si>
  <si>
    <t>Учебници, учебни помагала, публицистика, научно-популярни произведения, 
художествени творби от всякакъв вид</t>
  </si>
  <si>
    <t>Излезли от
печат</t>
  </si>
  <si>
    <t>Приети за
печат</t>
  </si>
  <si>
    <t>ОБЩО ПУБЛИКАЦИИ:</t>
  </si>
  <si>
    <t>Съвместни публикации с чуждестранни учени 
(общо от всички останали видове)</t>
  </si>
  <si>
    <t>Договор №</t>
  </si>
  <si>
    <t>Приключил</t>
  </si>
  <si>
    <t>Стойност на договора (за целия период)</t>
  </si>
  <si>
    <t>Иновационен код</t>
  </si>
  <si>
    <t>Изследователи - общо</t>
  </si>
  <si>
    <t>Докторанти</t>
  </si>
  <si>
    <t>=5=</t>
  </si>
  <si>
    <t>=6=</t>
  </si>
  <si>
    <t>=7=</t>
  </si>
  <si>
    <t>=8=</t>
  </si>
  <si>
    <t>=9=</t>
  </si>
  <si>
    <t>=10=</t>
  </si>
  <si>
    <t>=11=</t>
  </si>
  <si>
    <t>=12=</t>
  </si>
  <si>
    <t>=13=</t>
  </si>
  <si>
    <t>=14=</t>
  </si>
  <si>
    <t>=15=</t>
  </si>
  <si>
    <t>=16=</t>
  </si>
  <si>
    <t>=17=</t>
  </si>
  <si>
    <t>=18=</t>
  </si>
  <si>
    <t>=19=</t>
  </si>
  <si>
    <t>=20=</t>
  </si>
  <si>
    <t>=21=</t>
  </si>
  <si>
    <t>=22=</t>
  </si>
  <si>
    <t>=23=</t>
  </si>
  <si>
    <t>=24=</t>
  </si>
  <si>
    <t>=25=</t>
  </si>
  <si>
    <t>Източници на финансиране / 
Договор с (организация/фирма, програма, подпрограма)</t>
  </si>
  <si>
    <t>Телефон и e-mail на 
ръководителя / координатора</t>
  </si>
  <si>
    <t>Вид</t>
  </si>
  <si>
    <t>Стойност в лв</t>
  </si>
  <si>
    <t>Стойност</t>
  </si>
  <si>
    <t>=26=</t>
  </si>
  <si>
    <t>=27=</t>
  </si>
  <si>
    <t>=28=</t>
  </si>
  <si>
    <t>Чуждестранна валута</t>
  </si>
  <si>
    <t>EUR</t>
  </si>
  <si>
    <t>USD</t>
  </si>
  <si>
    <t>Рег. № 
/ Акроним инструмент 
тематичен проект /
хоризонтална дейност / 
JRC / Евратом</t>
  </si>
  <si>
    <r>
      <t xml:space="preserve">Съвместни публикации
</t>
    </r>
    <r>
      <rPr>
        <b/>
        <i/>
        <sz val="10"/>
        <color indexed="9"/>
        <rFont val="Arial"/>
        <family val="2"/>
      </rPr>
      <t>(с пълно библиографско описание)</t>
    </r>
  </si>
  <si>
    <t>=29=</t>
  </si>
  <si>
    <t>=30=</t>
  </si>
  <si>
    <r>
      <t>Доклади, изнесени от 
служители на звеното
(</t>
    </r>
    <r>
      <rPr>
        <b/>
        <i/>
        <sz val="12"/>
        <color indexed="9"/>
        <rFont val="Arial"/>
        <family val="2"/>
      </rPr>
      <t>име, автор</t>
    </r>
    <r>
      <rPr>
        <b/>
        <sz val="12"/>
        <color indexed="9"/>
        <rFont val="Arial"/>
        <family val="2"/>
      </rPr>
      <t>)</t>
    </r>
  </si>
  <si>
    <t>=31=</t>
  </si>
  <si>
    <t>=32=</t>
  </si>
  <si>
    <t>=33=</t>
  </si>
  <si>
    <t>Реализирани 
командировки
през 2011 г.</t>
  </si>
  <si>
    <r>
      <t xml:space="preserve">срок
</t>
    </r>
    <r>
      <rPr>
        <b/>
        <sz val="10"/>
        <color indexed="9"/>
        <rFont val="Arial"/>
        <family val="2"/>
      </rPr>
      <t>(</t>
    </r>
    <r>
      <rPr>
        <b/>
        <i/>
        <sz val="10"/>
        <color indexed="9"/>
        <rFont val="Arial"/>
        <family val="2"/>
      </rPr>
      <t>дни</t>
    </r>
    <r>
      <rPr>
        <b/>
        <sz val="10"/>
        <color indexed="9"/>
        <rFont val="Arial"/>
        <family val="2"/>
      </rPr>
      <t>)</t>
    </r>
  </si>
  <si>
    <t>Национална</t>
  </si>
  <si>
    <t>Международна</t>
  </si>
  <si>
    <r>
      <t xml:space="preserve">Вид на дарението
</t>
    </r>
    <r>
      <rPr>
        <b/>
        <sz val="11"/>
        <color indexed="9"/>
        <rFont val="Arial"/>
        <family val="2"/>
      </rPr>
      <t>(</t>
    </r>
    <r>
      <rPr>
        <b/>
        <i/>
        <sz val="11"/>
        <color indexed="9"/>
        <rFont val="Arial"/>
        <family val="2"/>
      </rPr>
      <t>имот; вещ - апаратура, книги и пр.;
парична сума</t>
    </r>
    <r>
      <rPr>
        <b/>
        <sz val="11"/>
        <color indexed="9"/>
        <rFont val="Arial"/>
        <family val="2"/>
      </rPr>
      <t>)</t>
    </r>
  </si>
  <si>
    <r>
      <t xml:space="preserve">Вид 
</t>
    </r>
    <r>
      <rPr>
        <b/>
        <sz val="11"/>
        <color indexed="9"/>
        <rFont val="Arial"/>
        <family val="2"/>
      </rPr>
      <t>(</t>
    </r>
    <r>
      <rPr>
        <b/>
        <i/>
        <sz val="11"/>
        <color indexed="9"/>
        <rFont val="Arial"/>
        <family val="2"/>
      </rPr>
      <t>патент, полезен модел, 
търговска марка, сортови семена</t>
    </r>
    <r>
      <rPr>
        <b/>
        <sz val="11"/>
        <color indexed="9"/>
        <rFont val="Arial"/>
        <family val="2"/>
      </rPr>
      <t>)</t>
    </r>
  </si>
  <si>
    <t>Област на 
приложение</t>
  </si>
  <si>
    <t>Заявител - 
звено, автор или 
външна организация</t>
  </si>
  <si>
    <t>Разходи по
поддържането 
(лв)</t>
  </si>
  <si>
    <r>
      <t xml:space="preserve">Участие на 
външни лица и 
организации в 
тези разходи 
</t>
    </r>
    <r>
      <rPr>
        <b/>
        <sz val="11"/>
        <color indexed="9"/>
        <rFont val="Arial"/>
        <family val="2"/>
      </rPr>
      <t>(</t>
    </r>
    <r>
      <rPr>
        <b/>
        <i/>
        <sz val="11"/>
        <color indexed="9"/>
        <rFont val="Arial"/>
        <family val="2"/>
      </rPr>
      <t>лице/организация, лв</t>
    </r>
    <r>
      <rPr>
        <b/>
        <sz val="11"/>
        <color indexed="9"/>
        <rFont val="Arial"/>
        <family val="2"/>
      </rPr>
      <t>)</t>
    </r>
  </si>
  <si>
    <r>
      <t xml:space="preserve">Постъпления от
лицензионна
реализация
</t>
    </r>
    <r>
      <rPr>
        <b/>
        <sz val="11"/>
        <color indexed="9"/>
        <rFont val="Arial"/>
        <family val="2"/>
      </rPr>
      <t>(лв)</t>
    </r>
  </si>
  <si>
    <t>Причини за
прекратяването</t>
  </si>
  <si>
    <t>По чие
решение е
прекратен</t>
  </si>
  <si>
    <r>
      <rPr>
        <b/>
        <u val="single"/>
        <sz val="12"/>
        <color indexed="16"/>
        <rFont val="Arial"/>
        <family val="2"/>
      </rPr>
      <t>ЛЕГЕНДА</t>
    </r>
    <r>
      <rPr>
        <b/>
        <sz val="12"/>
        <color indexed="16"/>
        <rFont val="Arial"/>
        <family val="2"/>
      </rPr>
      <t>: Р</t>
    </r>
    <r>
      <rPr>
        <sz val="12"/>
        <color indexed="16"/>
        <rFont val="Arial"/>
        <family val="2"/>
      </rPr>
      <t xml:space="preserve"> - </t>
    </r>
    <r>
      <rPr>
        <i/>
        <sz val="12"/>
        <color indexed="16"/>
        <rFont val="Arial"/>
        <family val="2"/>
      </rPr>
      <t>редовни докторанти</t>
    </r>
    <r>
      <rPr>
        <sz val="12"/>
        <color indexed="16"/>
        <rFont val="Arial"/>
        <family val="2"/>
      </rPr>
      <t xml:space="preserve">, </t>
    </r>
    <r>
      <rPr>
        <b/>
        <sz val="12"/>
        <color indexed="16"/>
        <rFont val="Arial"/>
        <family val="2"/>
      </rPr>
      <t>З</t>
    </r>
    <r>
      <rPr>
        <sz val="12"/>
        <color indexed="16"/>
        <rFont val="Arial"/>
        <family val="2"/>
      </rPr>
      <t xml:space="preserve"> - </t>
    </r>
    <r>
      <rPr>
        <i/>
        <sz val="12"/>
        <color indexed="16"/>
        <rFont val="Arial"/>
        <family val="2"/>
      </rPr>
      <t>задочни докторанти</t>
    </r>
    <r>
      <rPr>
        <sz val="12"/>
        <color indexed="16"/>
        <rFont val="Arial"/>
        <family val="2"/>
      </rPr>
      <t xml:space="preserve">, 
</t>
    </r>
    <r>
      <rPr>
        <b/>
        <sz val="12"/>
        <color indexed="16"/>
        <rFont val="Arial"/>
        <family val="2"/>
      </rPr>
      <t>С</t>
    </r>
    <r>
      <rPr>
        <sz val="12"/>
        <color indexed="16"/>
        <rFont val="Arial"/>
        <family val="2"/>
      </rPr>
      <t xml:space="preserve"> - </t>
    </r>
    <r>
      <rPr>
        <i/>
        <sz val="12"/>
        <color indexed="16"/>
        <rFont val="Arial"/>
        <family val="2"/>
      </rPr>
      <t>докторанти на самоподготовка</t>
    </r>
    <r>
      <rPr>
        <sz val="12"/>
        <color indexed="16"/>
        <rFont val="Arial"/>
        <family val="2"/>
      </rPr>
      <t xml:space="preserve">, </t>
    </r>
    <r>
      <rPr>
        <b/>
        <sz val="12"/>
        <color indexed="16"/>
        <rFont val="Arial"/>
        <family val="2"/>
      </rPr>
      <t>Ч</t>
    </r>
    <r>
      <rPr>
        <sz val="12"/>
        <color indexed="16"/>
        <rFont val="Arial"/>
        <family val="2"/>
      </rPr>
      <t xml:space="preserve"> - </t>
    </r>
    <r>
      <rPr>
        <i/>
        <sz val="12"/>
        <color indexed="16"/>
        <rFont val="Arial"/>
        <family val="2"/>
      </rPr>
      <t>чуждестранни</t>
    </r>
    <r>
      <rPr>
        <sz val="12"/>
        <color indexed="16"/>
        <rFont val="Arial"/>
        <family val="2"/>
      </rPr>
      <t xml:space="preserve">, </t>
    </r>
    <r>
      <rPr>
        <b/>
        <sz val="12"/>
        <color indexed="16"/>
        <rFont val="Arial"/>
        <family val="2"/>
      </rPr>
      <t>Ж</t>
    </r>
    <r>
      <rPr>
        <sz val="12"/>
        <color indexed="16"/>
        <rFont val="Arial"/>
        <family val="2"/>
      </rPr>
      <t xml:space="preserve"> - </t>
    </r>
    <r>
      <rPr>
        <i/>
        <sz val="12"/>
        <color indexed="16"/>
        <rFont val="Arial"/>
        <family val="2"/>
      </rPr>
      <t>жени</t>
    </r>
    <r>
      <rPr>
        <sz val="12"/>
        <color indexed="16"/>
        <rFont val="Arial"/>
        <family val="2"/>
      </rPr>
      <t xml:space="preserve"> (общо от Р, З, С, Ч), 
</t>
    </r>
    <r>
      <rPr>
        <b/>
        <sz val="12"/>
        <color indexed="16"/>
        <rFont val="Arial"/>
        <family val="2"/>
      </rPr>
      <t>ДП</t>
    </r>
    <r>
      <rPr>
        <sz val="12"/>
        <color indexed="16"/>
        <rFont val="Arial"/>
        <family val="2"/>
      </rPr>
      <t xml:space="preserve"> - д</t>
    </r>
    <r>
      <rPr>
        <i/>
        <sz val="12"/>
        <color indexed="16"/>
        <rFont val="Arial"/>
        <family val="2"/>
      </rPr>
      <t>окторанти, зачислени по държавна поръчка</t>
    </r>
    <r>
      <rPr>
        <sz val="12"/>
        <color indexed="16"/>
        <rFont val="Arial"/>
        <family val="2"/>
      </rPr>
      <t xml:space="preserve">, </t>
    </r>
    <r>
      <rPr>
        <b/>
        <sz val="12"/>
        <color indexed="16"/>
        <rFont val="Arial"/>
        <family val="2"/>
      </rPr>
      <t>ИДП</t>
    </r>
    <r>
      <rPr>
        <sz val="12"/>
        <color indexed="16"/>
        <rFont val="Arial"/>
        <family val="2"/>
      </rPr>
      <t xml:space="preserve"> - </t>
    </r>
    <r>
      <rPr>
        <i/>
        <sz val="12"/>
        <color indexed="16"/>
        <rFont val="Arial"/>
        <family val="2"/>
      </rPr>
      <t>докторанти, зачислени извън държавна поръчка</t>
    </r>
    <r>
      <rPr>
        <sz val="12"/>
        <color indexed="16"/>
        <rFont val="Arial"/>
        <family val="2"/>
      </rPr>
      <t xml:space="preserve"> </t>
    </r>
  </si>
  <si>
    <t>В това число:</t>
  </si>
  <si>
    <t>редовен, задочен, 
на самоподготовка, 
чуждестранен</t>
  </si>
  <si>
    <t>по държавна поръчка или 
извън държавна поръчка</t>
  </si>
  <si>
    <t>Редовен</t>
  </si>
  <si>
    <t>Задочен</t>
  </si>
  <si>
    <t>На самоподготовка</t>
  </si>
  <si>
    <t>Чуждестранен</t>
  </si>
  <si>
    <t>Държавна поръчка</t>
  </si>
  <si>
    <t>Извън държавна поръчка</t>
  </si>
  <si>
    <t>ВИД ДОКТОРАНТ</t>
  </si>
  <si>
    <t>ТРИТЕ ИМЕНА</t>
  </si>
  <si>
    <t>ЗАГЛАВИЕ НА ДИСЕРТАЦИЯТА</t>
  </si>
  <si>
    <t>Подготвени 
докторанти 
извън БАН 
(бр.)</t>
  </si>
  <si>
    <t>международни в 
България 
(бр.)</t>
  </si>
  <si>
    <t>международни в 
чужбина 
(бр.)</t>
  </si>
  <si>
    <t>Име на 
служителя на 
звеното</t>
  </si>
  <si>
    <t>Подготвени
дипломанти
(бр.)</t>
  </si>
  <si>
    <t>Следдипломни квалиф.
и специализации</t>
  </si>
  <si>
    <t>Писмено представени концепции, програми, прогнози, експертизи, становища, консултации, рецензии 
(вкл. и за научни степени и академични длъжности) и др. подобни - списък</t>
  </si>
  <si>
    <r>
      <t xml:space="preserve">Място на провеждане 
</t>
    </r>
    <r>
      <rPr>
        <b/>
        <sz val="11"/>
        <color indexed="9"/>
        <rFont val="Arial"/>
        <family val="2"/>
      </rPr>
      <t>(</t>
    </r>
    <r>
      <rPr>
        <b/>
        <i/>
        <sz val="11"/>
        <color indexed="9"/>
        <rFont val="Arial"/>
        <family val="2"/>
      </rPr>
      <t>град, държава</t>
    </r>
    <r>
      <rPr>
        <b/>
        <sz val="11"/>
        <color indexed="9"/>
        <rFont val="Arial"/>
        <family val="2"/>
      </rPr>
      <t>)</t>
    </r>
  </si>
  <si>
    <t>Наименование и 
автор на доклада</t>
  </si>
  <si>
    <r>
      <t>Координатор
(</t>
    </r>
    <r>
      <rPr>
        <b/>
        <i/>
        <sz val="12"/>
        <color indexed="9"/>
        <rFont val="Arial"/>
        <family val="2"/>
      </rPr>
      <t>име, телефон, e-mail</t>
    </r>
    <r>
      <rPr>
        <b/>
        <sz val="12"/>
        <color indexed="9"/>
        <rFont val="Arial"/>
        <family val="2"/>
      </rPr>
      <t>)</t>
    </r>
  </si>
  <si>
    <t>НАУЧНО СЪТРУДНИЧЕСТВО</t>
  </si>
  <si>
    <r>
      <t>(</t>
    </r>
    <r>
      <rPr>
        <b/>
        <i/>
        <sz val="12"/>
        <color indexed="16"/>
        <rFont val="Arial"/>
        <family val="2"/>
      </rPr>
      <t>Посочват се само проекти за научно сътрудничество, които касаят сътрудничеството, 
осъществено по инициатива на научните организации и университетите, а 
не сътрудничеството по двустранните правителствени спогодби.</t>
    </r>
    <r>
      <rPr>
        <b/>
        <sz val="12"/>
        <color indexed="16"/>
        <rFont val="Arial"/>
        <family val="2"/>
      </rPr>
      <t>)</t>
    </r>
  </si>
  <si>
    <t>Споразумения с други национални научни организации или висши училища, 
със съпътстващи съвместни научни програми</t>
  </si>
  <si>
    <r>
      <t xml:space="preserve">Осигурени финансово от 
</t>
    </r>
    <r>
      <rPr>
        <b/>
        <sz val="11"/>
        <color indexed="9"/>
        <rFont val="Arial"/>
        <family val="2"/>
      </rPr>
      <t>(</t>
    </r>
    <r>
      <rPr>
        <b/>
        <i/>
        <sz val="11"/>
        <color indexed="9"/>
        <rFont val="Arial"/>
        <family val="2"/>
      </rPr>
      <t>изброяват се източниците на финансиране</t>
    </r>
    <r>
      <rPr>
        <b/>
        <sz val="11"/>
        <color indexed="9"/>
        <rFont val="Arial"/>
        <family val="2"/>
      </rPr>
      <t>)</t>
    </r>
  </si>
  <si>
    <t>Име</t>
  </si>
  <si>
    <r>
      <t>Срок 
(</t>
    </r>
    <r>
      <rPr>
        <b/>
        <i/>
        <sz val="11"/>
        <color indexed="9"/>
        <rFont val="Arial"/>
        <family val="2"/>
      </rPr>
      <t>дни</t>
    </r>
    <r>
      <rPr>
        <b/>
        <sz val="11"/>
        <color indexed="9"/>
        <rFont val="Arial"/>
        <family val="2"/>
      </rPr>
      <t>)</t>
    </r>
  </si>
  <si>
    <t>Добавете нови редове ако е необходимо!</t>
  </si>
  <si>
    <t>Подготвени
специализанти</t>
  </si>
  <si>
    <t>Подготвени
дипломанти</t>
  </si>
  <si>
    <t>Проведен
конкурса</t>
  </si>
  <si>
    <t>Спечелен
проекта</t>
  </si>
  <si>
    <t>Година, 
в която е</t>
  </si>
  <si>
    <t>=34=</t>
  </si>
  <si>
    <t>Рег. №</t>
  </si>
  <si>
    <t>При необходимост вмъкнете нов ред!</t>
  </si>
  <si>
    <t>Добавете нова колона ако е необходимо!</t>
  </si>
  <si>
    <r>
      <t xml:space="preserve">Подадена заявка в 
</t>
    </r>
    <r>
      <rPr>
        <b/>
        <sz val="11"/>
        <color indexed="9"/>
        <rFont val="Arial"/>
        <family val="2"/>
      </rPr>
      <t>(</t>
    </r>
    <r>
      <rPr>
        <b/>
        <i/>
        <sz val="11"/>
        <color indexed="9"/>
        <rFont val="Arial"/>
        <family val="2"/>
      </rPr>
      <t>България, 
ЕПО, 
други страни</t>
    </r>
    <r>
      <rPr>
        <b/>
        <sz val="11"/>
        <color indexed="9"/>
        <rFont val="Arial"/>
        <family val="2"/>
      </rPr>
      <t>)</t>
    </r>
  </si>
  <si>
    <r>
      <t xml:space="preserve">Форма на участие на звеното в реализацията
</t>
    </r>
    <r>
      <rPr>
        <b/>
        <sz val="11"/>
        <color indexed="9"/>
        <rFont val="Arial"/>
        <family val="2"/>
      </rPr>
      <t>(</t>
    </r>
    <r>
      <rPr>
        <b/>
        <i/>
        <sz val="11"/>
        <color indexed="9"/>
        <rFont val="Arial"/>
        <family val="2"/>
      </rPr>
      <t>продажба, внедряване и пр.</t>
    </r>
    <r>
      <rPr>
        <b/>
        <sz val="11"/>
        <color indexed="9"/>
        <rFont val="Arial"/>
        <family val="2"/>
      </rPr>
      <t>)</t>
    </r>
  </si>
  <si>
    <t>теми</t>
  </si>
  <si>
    <t>лектори</t>
  </si>
  <si>
    <t>Брой експертни органи</t>
  </si>
  <si>
    <t>Брой експерти</t>
  </si>
  <si>
    <t>Брой писмени материали</t>
  </si>
  <si>
    <t>Ако конференцията обхваща период от два месеца, в колона 1 напишете датите с тире, а в колона 2 - месеците с тире, например:</t>
  </si>
  <si>
    <t>28-03</t>
  </si>
  <si>
    <t>09-10</t>
  </si>
  <si>
    <t>Брой конференции</t>
  </si>
  <si>
    <t>Брой доклади</t>
  </si>
  <si>
    <t>Брой автори на доклади</t>
  </si>
  <si>
    <t>Държава</t>
  </si>
  <si>
    <t>От България
(брой)</t>
  </si>
  <si>
    <t xml:space="preserve">Осъществени през 2012 г. командировки в чужбина по организационни и административни задачи </t>
  </si>
  <si>
    <t>Придобити през 2012 г. стипендии за стимулиране на научен обмен 
(без стипендиите, получавани от докторантите по държавна поръчка)</t>
  </si>
  <si>
    <t>Общ брой:</t>
  </si>
  <si>
    <t>Списък на изследователския състав</t>
  </si>
  <si>
    <t>Членство в международни научни организации</t>
  </si>
  <si>
    <t>НОВОЗАЧИСЛЕНИ ДОКТОРАНТИ през 2012 г.</t>
  </si>
  <si>
    <t>ЗАЩИТИЛИ
ДОКТОРАНТИ
през 2012 г.</t>
  </si>
  <si>
    <t>ОТЧИСЛЕНИ ДОКТОРАНТИ през 2012 г.</t>
  </si>
  <si>
    <t>ДОКТОРАНТИ на 31.12.2012 г.</t>
  </si>
  <si>
    <t>Планова численост към 31.12.2012 г.</t>
  </si>
  <si>
    <t>Изследователи на граждански или временен
трудов договор, работили през 2012 г.</t>
  </si>
  <si>
    <t>Проф. към 31.12.2012</t>
  </si>
  <si>
    <t>Доц. към 31.12.2012</t>
  </si>
  <si>
    <t>Гл. ас. към 31.12.2012</t>
  </si>
  <si>
    <t>Ас. към 31.12.2012</t>
  </si>
  <si>
    <t>Щатни служители, носители на 
звание "Член-кореспондент" към 31.12.2012</t>
  </si>
  <si>
    <t>Цитати и/или отзиви, публикувани през 2012 г. 
с изключени самоцитати</t>
  </si>
  <si>
    <t>Експертна дейност през 2012 г.</t>
  </si>
  <si>
    <t>Експертна дейност през 2012 г.  (общо за звеното)</t>
  </si>
  <si>
    <t>Проведени от звеното през 2012 г. 
международни конференции и семинари в България</t>
  </si>
  <si>
    <t>Проведени от звеното през 2012 г. 
национални конференции и семинари</t>
  </si>
  <si>
    <t>Участие през 2012 г. в международни конференции с 
доклади или съавторство</t>
  </si>
  <si>
    <t>Предвидени за провеждане от звеното 
конференции и семинари за 2013 г.</t>
  </si>
  <si>
    <t>Общо от чужбина:</t>
  </si>
  <si>
    <t>Размер на чл. внос за 2012 г. 
(лв)</t>
  </si>
  <si>
    <t>Платен от звеното чл. внос 
през 2012 г. 
(лв)</t>
  </si>
  <si>
    <t>Средна брутна работна заплата на изследователския състав (на човек на месец, лв.):</t>
  </si>
  <si>
    <r>
      <t xml:space="preserve">Заети щатни бройки </t>
    </r>
    <r>
      <rPr>
        <b/>
        <sz val="11"/>
        <rFont val="Arial"/>
        <family val="2"/>
      </rPr>
      <t>към</t>
    </r>
    <r>
      <rPr>
        <b/>
        <sz val="11"/>
        <color indexed="8"/>
        <rFont val="Arial"/>
        <family val="2"/>
      </rPr>
      <t xml:space="preserve"> 31.12.2012 г. </t>
    </r>
    <r>
      <rPr>
        <b/>
        <i/>
        <sz val="8"/>
        <rFont val="Arial"/>
        <family val="2"/>
      </rPr>
      <t>(проф.+доц.+гл.ас.+ас.+"доктор"+специалисти с висше образование+специалисти със средно проф. образование+специалисти със средно образование+друг персонал)</t>
    </r>
  </si>
  <si>
    <r>
      <t xml:space="preserve">Изследователски състав към 31.12.2012 г.
</t>
    </r>
    <r>
      <rPr>
        <b/>
        <i/>
        <sz val="8"/>
        <rFont val="Arial"/>
        <family val="2"/>
      </rPr>
      <t>(проф.+доц.+гл.ас.+ас.+"доктор" на основен трудов договор)</t>
    </r>
  </si>
  <si>
    <r>
      <t xml:space="preserve">Хабилитирани учени </t>
    </r>
    <r>
      <rPr>
        <b/>
        <i/>
        <sz val="8"/>
        <rFont val="Arial"/>
        <family val="2"/>
      </rPr>
      <t>(проф.+доц.)</t>
    </r>
    <r>
      <rPr>
        <b/>
        <sz val="11"/>
        <color indexed="8"/>
        <rFont val="Arial"/>
        <family val="2"/>
      </rPr>
      <t xml:space="preserve"> - 
общо към 31.12.2012</t>
    </r>
  </si>
  <si>
    <r>
      <t xml:space="preserve">Хабилитирали се учени през 2012 г.
</t>
    </r>
    <r>
      <rPr>
        <b/>
        <i/>
        <sz val="8"/>
        <rFont val="Arial"/>
        <family val="2"/>
      </rPr>
      <t>(тези, които не са били хабилитирани преди това, т.е. не се включват доцентите, които са станали професори)</t>
    </r>
  </si>
  <si>
    <r>
      <t xml:space="preserve">Нехабилитирани учени </t>
    </r>
    <r>
      <rPr>
        <b/>
        <i/>
        <sz val="8"/>
        <rFont val="Arial"/>
        <family val="2"/>
      </rPr>
      <t>(гл.ас.+ас.+"доктор")</t>
    </r>
    <r>
      <rPr>
        <b/>
        <sz val="11"/>
        <color indexed="10"/>
        <rFont val="Arial"/>
        <family val="2"/>
      </rPr>
      <t xml:space="preserve"> </t>
    </r>
    <r>
      <rPr>
        <b/>
        <sz val="11"/>
        <color indexed="8"/>
        <rFont val="Arial"/>
        <family val="2"/>
      </rPr>
      <t>- 
общо към 31.12.2012</t>
    </r>
  </si>
  <si>
    <r>
      <t xml:space="preserve">Млади учени, назначени на работа през 2012 г.
</t>
    </r>
    <r>
      <rPr>
        <b/>
        <i/>
        <sz val="8"/>
        <rFont val="Arial"/>
        <family val="2"/>
      </rPr>
      <t>("Млад учен" е лице, което извършва научноизследователска и научно-образователна дейност във висше училище и/или научна организация след придобиване на образователно-квалификационна степен "магистър", но не повече от 10 години след придобиването й.)</t>
    </r>
  </si>
  <si>
    <r>
      <t xml:space="preserve">Д-р към 31.12.2012
</t>
    </r>
    <r>
      <rPr>
        <b/>
        <i/>
        <sz val="8"/>
        <rFont val="Arial"/>
        <family val="2"/>
      </rPr>
      <t>(всички, които имат тази степен, независимо дали имат и степен "доктор на науките" и независимо от академичните им длъжности)</t>
    </r>
  </si>
  <si>
    <r>
      <t xml:space="preserve">Д.н. към 31.12.2012
</t>
    </r>
    <r>
      <rPr>
        <b/>
        <i/>
        <sz val="8"/>
        <rFont val="Arial"/>
        <family val="2"/>
      </rPr>
      <t>(всички, които имат тази степен, независимо дали имат и степен "доктор" и независимо от академичните им длъжности)</t>
    </r>
  </si>
  <si>
    <r>
      <t xml:space="preserve">Друг персонал към 31.12.2012
</t>
    </r>
    <r>
      <rPr>
        <b/>
        <i/>
        <sz val="8"/>
        <rFont val="Arial"/>
        <family val="2"/>
      </rPr>
      <t>(служители, които не могат да се отнесат към проф., доц., гл.ас., ас., "доктор", специалисти с висше образование, специалисти със средно проф. образование, специалисти със средно образование)</t>
    </r>
  </si>
  <si>
    <t>Име, под което публикува
(на български език, на английски език)</t>
  </si>
  <si>
    <r>
      <rPr>
        <b/>
        <sz val="16"/>
        <color indexed="16"/>
        <rFont val="Arial"/>
        <family val="2"/>
      </rPr>
      <t>БРОЙ ПУБЛИКАЦИИ ПРЕЗ 2012 г.</t>
    </r>
    <r>
      <rPr>
        <b/>
        <sz val="12"/>
        <color indexed="16"/>
        <rFont val="Arial"/>
        <family val="2"/>
      </rPr>
      <t xml:space="preserve">
</t>
    </r>
    <r>
      <rPr>
        <b/>
        <sz val="10"/>
        <color indexed="10"/>
        <rFont val="Arial"/>
        <family val="2"/>
      </rPr>
      <t>(</t>
    </r>
    <r>
      <rPr>
        <b/>
        <i/>
        <sz val="10"/>
        <color indexed="10"/>
        <rFont val="Arial"/>
        <family val="2"/>
      </rPr>
      <t>Представете допълнително списъци за всеки вид публикации
(с изключение на публикациите с чуждестранни учени</t>
    </r>
    <r>
      <rPr>
        <b/>
        <sz val="10"/>
        <color indexed="10"/>
        <rFont val="Arial"/>
        <family val="2"/>
      </rPr>
      <t>) и списък на цитатите.)</t>
    </r>
  </si>
  <si>
    <t>Партньори
(посочете името на организацията/-ите и държавата, от която е/са)</t>
  </si>
  <si>
    <r>
      <t xml:space="preserve">Стойност
</t>
    </r>
    <r>
      <rPr>
        <b/>
        <sz val="11"/>
        <color indexed="9"/>
        <rFont val="Arial"/>
        <family val="2"/>
      </rPr>
      <t>(</t>
    </r>
    <r>
      <rPr>
        <b/>
        <i/>
        <sz val="11"/>
        <color indexed="9"/>
        <rFont val="Arial"/>
        <family val="2"/>
      </rPr>
      <t>лв</t>
    </r>
    <r>
      <rPr>
        <b/>
        <sz val="11"/>
        <color indexed="9"/>
        <rFont val="Arial"/>
        <family val="2"/>
      </rPr>
      <t xml:space="preserve">)
</t>
    </r>
    <r>
      <rPr>
        <b/>
        <sz val="8"/>
        <color indexed="9"/>
        <rFont val="Arial"/>
        <family val="2"/>
      </rPr>
      <t>(ако дарението не е парична сума, посочете левовата му равностойност)</t>
    </r>
  </si>
  <si>
    <t>Наименование на проекта, резултат от който е продуктът</t>
  </si>
  <si>
    <t>Организация -
ползувател
(посочете името на организацията/-ите и държавата, от която е/са)</t>
  </si>
  <si>
    <r>
      <t xml:space="preserve">Ефект от реализацията
за звеното през 2012 г.
</t>
    </r>
    <r>
      <rPr>
        <b/>
        <sz val="11"/>
        <color indexed="9"/>
        <rFont val="Arial"/>
        <family val="2"/>
      </rPr>
      <t>(</t>
    </r>
    <r>
      <rPr>
        <b/>
        <i/>
        <sz val="11"/>
        <color indexed="9"/>
        <rFont val="Arial"/>
        <family val="2"/>
      </rPr>
      <t>лв</t>
    </r>
    <r>
      <rPr>
        <b/>
        <sz val="11"/>
        <color indexed="9"/>
        <rFont val="Arial"/>
        <family val="2"/>
      </rPr>
      <t>)
(посочете ефекта САМО  ЗА ВАШЕТО ЗВЕНО в ПАРИЧНА СУМА)</t>
    </r>
  </si>
  <si>
    <t>Наименование на
проекта, резултат от който е патентът</t>
  </si>
  <si>
    <t>Лице за
контакти
(име, телефон, 
e-mail)</t>
  </si>
  <si>
    <t>Заявител - 
звено, автор или 
външна организация -
посочете името</t>
  </si>
  <si>
    <t>Година на подаване на заявката
(с четири цифри)</t>
  </si>
  <si>
    <t>Наименование на
проекта,
резултат от който е патентът</t>
  </si>
  <si>
    <t>Година на издаване на патента
(с четири цифри)</t>
  </si>
  <si>
    <t>ДОКТОРАНТИ към 01.01.2012 г.</t>
  </si>
  <si>
    <t>Брой докторанти през 2012 г.</t>
  </si>
  <si>
    <t>Участие в подготовка на специалисти през 2012 г.</t>
  </si>
  <si>
    <t>Подготвени
специализанти
(бр.)</t>
  </si>
  <si>
    <t>общо</t>
  </si>
  <si>
    <t>общо
(бр.)</t>
  </si>
  <si>
    <t>Участие в подготовка на специалисти през 2012 г. (общо за звеното)</t>
  </si>
  <si>
    <t>Подготвени 
докторанти 
извън БАН</t>
  </si>
  <si>
    <t>международни в 
България</t>
  </si>
  <si>
    <t>международни в 
чужбина</t>
  </si>
  <si>
    <r>
      <t xml:space="preserve">Месец
</t>
    </r>
    <r>
      <rPr>
        <b/>
        <sz val="8"/>
        <color indexed="9"/>
        <rFont val="Arial"/>
        <family val="2"/>
      </rPr>
      <t>(с цифри)</t>
    </r>
  </si>
  <si>
    <r>
      <t xml:space="preserve">Ден
</t>
    </r>
    <r>
      <rPr>
        <b/>
        <sz val="8"/>
        <color indexed="9"/>
        <rFont val="Arial"/>
        <family val="2"/>
      </rPr>
      <t>(с цифри; ако е период от няколко дни - с тире между отделните дати без интервал (05-08))</t>
    </r>
  </si>
  <si>
    <r>
      <t xml:space="preserve">Място на провеждане 
</t>
    </r>
    <r>
      <rPr>
        <b/>
        <sz val="11"/>
        <color indexed="9"/>
        <rFont val="Arial"/>
        <family val="2"/>
      </rPr>
      <t>(</t>
    </r>
    <r>
      <rPr>
        <b/>
        <i/>
        <sz val="11"/>
        <color indexed="9"/>
        <rFont val="Arial"/>
        <family val="2"/>
      </rPr>
      <t>град</t>
    </r>
    <r>
      <rPr>
        <b/>
        <sz val="11"/>
        <color indexed="9"/>
        <rFont val="Arial"/>
        <family val="2"/>
      </rPr>
      <t>)</t>
    </r>
  </si>
  <si>
    <t>Една конференция се описва на един ред, като в колона 5 се изброяват всички изнесени доклади на съответната конференция.</t>
  </si>
  <si>
    <t>НАИМЕНОВАНИЕ</t>
  </si>
  <si>
    <t>НА ЗВЕНОТО:</t>
  </si>
  <si>
    <t>Участие през 2012 г. в международни конференции с 
доклади или съавторство
(общо за звеното)</t>
  </si>
  <si>
    <t>Начало (дд.мм)</t>
  </si>
  <si>
    <t>Начало (дд.мм.гггг)</t>
  </si>
  <si>
    <r>
      <t xml:space="preserve">Гостували чуждестранни учени през 2012 г.
</t>
    </r>
    <r>
      <rPr>
        <b/>
        <i/>
        <sz val="12"/>
        <color indexed="16"/>
        <rFont val="Arial"/>
        <family val="2"/>
      </rPr>
      <t>(Ако е необходимо, добавете още колони за страни)</t>
    </r>
  </si>
  <si>
    <t>В това число – гостували за период над 5 дни
(гостували за период над 5 дни общо от всички видове гостувания)</t>
  </si>
  <si>
    <t>Забележка
(ако чл. внос не е платен от звеното, напишете причините;
ако чл.внос е платен от друг, напишете от кого)</t>
  </si>
  <si>
    <r>
      <t xml:space="preserve">Проект за съфинансиране
</t>
    </r>
    <r>
      <rPr>
        <b/>
        <i/>
        <sz val="10"/>
        <color indexed="9"/>
        <rFont val="Arial"/>
        <family val="2"/>
      </rPr>
      <t>(напишете Да, ако проектът е за съфинансиране на друг проект)</t>
    </r>
  </si>
  <si>
    <r>
      <t xml:space="preserve">Други участници (звена на БАН, 
организации и фирми от България 
/в скоби да се посочи града/, 
организации и фирми от чужбина 
/да се посочи държавата/)
</t>
    </r>
    <r>
      <rPr>
        <b/>
        <i/>
        <sz val="10"/>
        <color indexed="9"/>
        <rFont val="Arial"/>
        <family val="2"/>
      </rPr>
      <t>(Вписват се организации, а не отделни лица!)</t>
    </r>
  </si>
  <si>
    <t>Текущ или приключил към 31.12.2012</t>
  </si>
  <si>
    <r>
      <t xml:space="preserve">Име на проекта
</t>
    </r>
    <r>
      <rPr>
        <b/>
        <i/>
        <sz val="10"/>
        <color indexed="9"/>
        <rFont val="Arial"/>
        <family val="2"/>
      </rPr>
      <t>(Не ограждайте името на проекта с кавички)
(Не поставяйте поредни номера на проектите)</t>
    </r>
  </si>
  <si>
    <t>По отношение на проекта звеното е:
водеща организация,
съизпълнител,
подизпълнител</t>
  </si>
  <si>
    <t>Ръководител / координатор - име
(Подизпълнител за)</t>
  </si>
  <si>
    <t>Водеща организация</t>
  </si>
  <si>
    <t>Съизпълнител</t>
  </si>
  <si>
    <t>Подизпълнител</t>
  </si>
  <si>
    <r>
      <t xml:space="preserve">Получени средства в 
звеното през 2012 г. 
(лв)
</t>
    </r>
    <r>
      <rPr>
        <b/>
        <i/>
        <sz val="12"/>
        <color indexed="9"/>
        <rFont val="Arial"/>
        <family val="2"/>
      </rPr>
      <t>(Пишете само парични суми!!!)</t>
    </r>
  </si>
  <si>
    <r>
      <t xml:space="preserve">Период на
договора
</t>
    </r>
    <r>
      <rPr>
        <b/>
        <i/>
        <sz val="14"/>
        <color indexed="9"/>
        <rFont val="Arial"/>
        <family val="2"/>
      </rPr>
      <t>(въведете години с четири цифри)</t>
    </r>
  </si>
  <si>
    <t xml:space="preserve">Предоставени трансфери за 
други звена и организации 
през 2012 г. </t>
  </si>
  <si>
    <t>Предоставен на
(напишете организацията)</t>
  </si>
  <si>
    <t xml:space="preserve">Получени транфери от 
други звена и организации 
през 2012 г. </t>
  </si>
  <si>
    <t>Получен от
(напишете организацията)</t>
  </si>
  <si>
    <t>Да</t>
  </si>
  <si>
    <r>
      <t xml:space="preserve">Участници (бр.) -
</t>
    </r>
    <r>
      <rPr>
        <b/>
        <i/>
        <sz val="12"/>
        <color indexed="9"/>
        <rFont val="Arial"/>
        <family val="2"/>
      </rPr>
      <t>описват се само участниците от звеното</t>
    </r>
  </si>
  <si>
    <t>Млади учени 
(част от кол. 30)</t>
  </si>
  <si>
    <r>
      <t xml:space="preserve">Екологична насока
</t>
    </r>
    <r>
      <rPr>
        <b/>
        <i/>
        <sz val="10"/>
        <color indexed="9"/>
        <rFont val="Arial"/>
        <family val="2"/>
      </rPr>
      <t>(Напишете Да, ако проектът има екологична насоченост.
Екология ≠≠ Здравеопазване)</t>
    </r>
  </si>
  <si>
    <t>Излезли от печат 
2012 г.</t>
  </si>
  <si>
    <t>Приети за 
печат 
2012 г.</t>
  </si>
  <si>
    <t>=35=</t>
  </si>
  <si>
    <t>=36=</t>
  </si>
  <si>
    <t>=37=</t>
  </si>
  <si>
    <t>Чуждестранна
валута</t>
  </si>
  <si>
    <r>
      <t xml:space="preserve">Забележка
</t>
    </r>
    <r>
      <rPr>
        <b/>
        <i/>
        <sz val="12"/>
        <color indexed="9"/>
        <rFont val="Arial"/>
        <family val="2"/>
      </rPr>
      <t>(ако парите от реализацията не са получени през отчетната година, посочете кога е реализиран/се очаква да бъде реализиран ефектът от реализацията)</t>
    </r>
  </si>
  <si>
    <t>Патент</t>
  </si>
  <si>
    <t>Полезен модел</t>
  </si>
  <si>
    <t>Търговска марка</t>
  </si>
  <si>
    <t>Сортови семена</t>
  </si>
  <si>
    <t>Разходи по
поддържането
през 2012 г.
(лв)</t>
  </si>
  <si>
    <r>
      <t xml:space="preserve">Постъпления от
лицензионна
реализация
през 2012 г.
</t>
    </r>
    <r>
      <rPr>
        <b/>
        <sz val="11"/>
        <color indexed="9"/>
        <rFont val="Arial"/>
        <family val="2"/>
      </rPr>
      <t>(лв)</t>
    </r>
  </si>
  <si>
    <t>В колони 2, 3, 5, 6 и 8 се въвеждат имената на темите/висшите училища.
В колона 13 се въвежда общият брой школи - национални и международни.
Броят в колона 13 не е автоматичен сбор от колони 14 и 15.
Броят в колона 13 трябва да е равен или по-голям от сумата на колони 14 и 15 (ако това условие не е изпълнено, клетката в колона 13 ще се оцвети в жълто).</t>
  </si>
  <si>
    <r>
      <t xml:space="preserve">В сила от
</t>
    </r>
    <r>
      <rPr>
        <b/>
        <i/>
        <sz val="10"/>
        <color indexed="9"/>
        <rFont val="Arial"/>
        <family val="2"/>
      </rPr>
      <t>(посочете годината с четири цифри)</t>
    </r>
  </si>
  <si>
    <r>
      <t xml:space="preserve">ПЕРСОНАЛ </t>
    </r>
    <r>
      <rPr>
        <b/>
        <sz val="12"/>
        <color indexed="16"/>
        <rFont val="Arial"/>
        <family val="2"/>
      </rPr>
      <t xml:space="preserve">
</t>
    </r>
    <r>
      <rPr>
        <b/>
        <sz val="18"/>
        <color indexed="16"/>
        <rFont val="Arial"/>
        <family val="2"/>
      </rPr>
      <t xml:space="preserve">
</t>
    </r>
    <r>
      <rPr>
        <b/>
        <sz val="12"/>
        <color indexed="10"/>
        <rFont val="Arial"/>
        <family val="2"/>
      </rPr>
      <t xml:space="preserve">Данните за щатния състав на персонала трябва да съответстват на представените с Отчета за касовото изпълнение на бюджета.
Информацията за персонала се представя в цели числа.
</t>
    </r>
    <r>
      <rPr>
        <b/>
        <sz val="12"/>
        <color indexed="51"/>
        <rFont val="Arial"/>
        <family val="2"/>
      </rPr>
      <t>Ако имате несъответствие в в сборовете по колони, съответната клетка ще се оцвети в жълто.</t>
    </r>
  </si>
  <si>
    <t>Разпределение на служителите по класификацията на НСИ</t>
  </si>
  <si>
    <t>Специалисти с висше образование към 31.12.2012</t>
  </si>
  <si>
    <t>Специалисти със средно проф. образование към 31.12.2012</t>
  </si>
  <si>
    <t>Специалисти със средно образование към 31.12.2012</t>
  </si>
  <si>
    <t>Щатни служители, носители на звание "Академик" към 31.12.2012</t>
  </si>
  <si>
    <t>ИЗВАДКИ</t>
  </si>
  <si>
    <t>Служители без академични длъжности, но с образователна и научна степен „доктор” към 31.12.2012</t>
  </si>
  <si>
    <t>Общо получени средства:</t>
  </si>
  <si>
    <t>Общо предоставени трансфери:</t>
  </si>
  <si>
    <t>Общо получени трансфери:</t>
  </si>
  <si>
    <r>
      <t xml:space="preserve">Персонал, зает с НИРД - общо </t>
    </r>
    <r>
      <rPr>
        <b/>
        <i/>
        <sz val="11"/>
        <rFont val="Arial"/>
        <family val="2"/>
      </rPr>
      <t>(изследователи+технически персонал+помощен персонал)</t>
    </r>
  </si>
  <si>
    <t>Реализирани 
командировки
през 2012 г.</t>
  </si>
  <si>
    <r>
      <t xml:space="preserve">Докторанти към 01.01.2012=докторанти на 31.12.2011 г.
В новозачислените докторанти влизат всички, които са зачислени от дата през отчетната година. Новозачислените на 01.01. 2012 г. се описват от 9 до 16 колона и не се включват в бройките от 1 до 8 колона.
Колона 1 = колона 2 + колона 3 + колона 4 + колона 5
Колона 1 = колона 7 + колона8
Колона 9 = колона 10 + колона 11 + колона 12 + колона 13
Колона 9 = колона 15 + колона 16
Колона 18 = колона 19 + колона 20 + колона 21 + колона 11
Колона 18 = колона 24 + колона 25
Колона 26 = колона 27 + колона 28 + колона 29 + колона 30
Колона 26 = колона 32 + колона 33
Колона 1 + колона 9 - колона 18 = колона 26
Колона 2 + колона 10 - колона 19 = колона 27
Колона 3 + колона 11 - колона 20 = колона 28
Колона 4 + колона 12 - колона 21 = колона 29
Колона 5 + колона 13 -колона 22 = колона 30
Колона 6 + колона 14 - колона 23 = колона 31
Колона 7 + колона 15 - колона 24 = колона 32
Колона 8 + колона 16 - колона 25 = колона 33
Ако имате несъответствие в в сборовете, съответната клетка  в ДОКТОРАНТИ на 31.12.2012 г. ще се оцвети в </t>
    </r>
    <r>
      <rPr>
        <b/>
        <sz val="10"/>
        <color indexed="51"/>
        <rFont val="Arial"/>
        <family val="2"/>
      </rPr>
      <t>жълто</t>
    </r>
    <r>
      <rPr>
        <b/>
        <sz val="10"/>
        <color indexed="16"/>
        <rFont val="Arial"/>
        <family val="2"/>
      </rPr>
      <t>.</t>
    </r>
  </si>
  <si>
    <r>
      <t xml:space="preserve">Колона 2 е задължителна за попълване!
Ако съответната клетка в колона 2 не е попълнена, ще се оцвети в </t>
    </r>
    <r>
      <rPr>
        <b/>
        <sz val="12"/>
        <color indexed="51"/>
        <rFont val="Arial"/>
        <family val="2"/>
      </rPr>
      <t>жълто</t>
    </r>
    <r>
      <rPr>
        <b/>
        <sz val="12"/>
        <color indexed="16"/>
        <rFont val="Arial"/>
        <family val="2"/>
      </rPr>
      <t>.</t>
    </r>
  </si>
  <si>
    <r>
      <t xml:space="preserve">Проекти, финансирани от Национален фонд "Научни изследвания"
</t>
    </r>
    <r>
      <rPr>
        <b/>
        <sz val="16"/>
        <color indexed="10"/>
        <rFont val="Arial"/>
        <family val="2"/>
      </rPr>
      <t xml:space="preserve">(Всички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0"/>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</si>
  <si>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финансирани от други национални фондове (без НФНИ), договори с министерства и други ведомства
</t>
    </r>
    <r>
      <rPr>
        <b/>
        <sz val="16"/>
        <color indexed="10"/>
        <rFont val="Arial"/>
        <family val="2"/>
      </rPr>
      <t>(Всички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</si>
  <si>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финансирани от Оперативни програми на структурните фондове 
</t>
    </r>
    <r>
      <rPr>
        <b/>
        <sz val="16"/>
        <color indexed="10"/>
        <rFont val="Arial"/>
        <family val="2"/>
      </rPr>
      <t>(Всички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</si>
  <si>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Научни проекти, 
финансирани от национални (български)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</si>
  <si>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Проекти съгласно вътрешно-институционални договори 
(</t>
    </r>
    <r>
      <rPr>
        <b/>
        <i/>
        <sz val="16"/>
        <color indexed="16"/>
        <rFont val="Arial"/>
        <family val="2"/>
      </rPr>
      <t>финансирани от бюджетна субсидия</t>
    </r>
    <r>
      <rPr>
        <b/>
        <sz val="16"/>
        <color indexed="16"/>
        <rFont val="Arial"/>
        <family val="2"/>
      </rPr>
      <t xml:space="preserve">)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xml:space="preserve">.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
</t>
    </r>
    <r>
      <rPr>
        <b/>
        <sz val="16"/>
        <color indexed="10"/>
        <rFont val="Arial"/>
        <family val="2"/>
      </rPr>
      <t>(Не включвайте тук проектите по ЕБР, те се описват само в sheet 11!)</t>
    </r>
  </si>
  <si>
    <r>
      <t xml:space="preserve">Научни проекти, финансирани от международни (чуждестранни)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</si>
  <si>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финансирани от Рамкови програми на ЕС в областта на НИРД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4, 5,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</si>
  <si>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разработвани в международно сътрудничество в 
рамките на междуакадемични договори и споразумения (ЕБР)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</si>
  <si>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финансирани от други европейски и международни програми и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</si>
  <si>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ИЗГРАДЕНИ НАУЧНИ МРЕЖИ ПРЕЗ 2012 г. - 
национални или международни
</t>
    </r>
    <r>
      <rPr>
        <b/>
        <i/>
        <sz val="10"/>
        <color indexed="16"/>
        <rFont val="Arial"/>
        <family val="2"/>
      </rPr>
      <t xml:space="preserve">(„Научна мрежа” е неформална група, която работи по съвместна научна програма, споделя научно оборудване и експертиза и обменят знания, учени и опит. Могат да работят съвместно за определен период от време и към национална научна инфраструктура или съвместен научен център.)
Колони 2 и 3 са задължителни за попълване! Ако някоя клетка от тези колони не е попълнена, ще се оцвети в </t>
    </r>
    <r>
      <rPr>
        <b/>
        <i/>
        <sz val="10"/>
        <color indexed="51"/>
        <rFont val="Arial"/>
        <family val="2"/>
      </rPr>
      <t>жълто</t>
    </r>
    <r>
      <rPr>
        <b/>
        <i/>
        <sz val="10"/>
        <color indexed="16"/>
        <rFont val="Arial"/>
        <family val="2"/>
      </rPr>
      <t>.</t>
    </r>
  </si>
  <si>
    <r>
      <t xml:space="preserve">ДАРЕНИЯ, 
получени през 2012 г.
</t>
    </r>
    <r>
      <rPr>
        <b/>
        <sz val="12"/>
        <color indexed="16"/>
        <rFont val="Arial"/>
        <family val="2"/>
      </rPr>
      <t xml:space="preserve">Колони 2 и 3 са задължителни за попълване! Ако някоя клетка от тези колони не е попълнена, ще се оцвети в </t>
    </r>
    <r>
      <rPr>
        <b/>
        <sz val="12"/>
        <color indexed="51"/>
        <rFont val="Arial"/>
        <family val="2"/>
      </rPr>
      <t>жълто</t>
    </r>
    <r>
      <rPr>
        <b/>
        <sz val="14"/>
        <color indexed="16"/>
        <rFont val="Arial"/>
        <family val="2"/>
      </rPr>
      <t>.</t>
    </r>
  </si>
  <si>
    <r>
      <t xml:space="preserve">Пазарна реализация на научни продукти в 
резултат на научноизследователска дейност през 2012 г.
</t>
    </r>
    <r>
      <rPr>
        <b/>
        <sz val="12"/>
        <color indexed="16"/>
        <rFont val="Arial"/>
        <family val="2"/>
      </rPr>
      <t xml:space="preserve">Колони 2, 3, 4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</si>
  <si>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Готови за стопанска реализация научни продукти
(</t>
    </r>
    <r>
      <rPr>
        <b/>
        <sz val="12"/>
        <color indexed="16"/>
        <rFont val="Arial"/>
        <family val="2"/>
      </rPr>
      <t xml:space="preserve">Под „стопанска реализация” се разбира всяка реализация, свързана с капитализацията на продукта -
лиценз, грант (договор за разработка), производство, търговия и др.)
Колони 2 и 3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</si>
  <si>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Подадени през 2012 г. заявки за патенти, полезни модели, търговски марки и сортови семена 
(в България, в ЕПО, в други страни), включително лични патенти на служители от звеното
</t>
    </r>
    <r>
      <rPr>
        <b/>
        <sz val="12"/>
        <color indexed="16"/>
        <rFont val="Arial"/>
        <family val="2"/>
      </rPr>
      <t xml:space="preserve">Колони 1,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</si>
  <si>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Заявки за патенти, полезни модели, търговски марки и сортови семена 
(в България, в ЕПО, в други страни), включително лични патенти на служители от звеното, 
които са в процедура (подадени предишни години)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</si>
  <si>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Издадени през 2012 г. патенти, свидетелства за регистрация на полезни модели, 
сертификати за нови сортове растения, регистрирани търговски марки (в България, в ЕПО, в други страни), включително лични патенти на служители от звеното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</si>
  <si>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Поддържани през 2012 г. защитни документи, 
включително лични патенти на служители от звеното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</si>
  <si>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Прекратени през 2012 г. защитни документи, 
включително лични патенти на служители от звеното
</t>
    </r>
    <r>
      <rPr>
        <b/>
        <sz val="12"/>
        <color indexed="16"/>
        <rFont val="Arial"/>
        <family val="2"/>
      </rPr>
      <t xml:space="preserve">Колони 1, 2, 3, 4, 5, 6, 7, 8, 9, 13, 14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</si>
  <si>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Списък на успешно защитилите дисертационен труд докторанти през 2012 г.
</t>
    </r>
    <r>
      <rPr>
        <b/>
        <sz val="12"/>
        <color indexed="16"/>
        <rFont val="Arial"/>
        <family val="2"/>
      </rPr>
      <t xml:space="preserve">Колони 2, 3, 4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</si>
  <si>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Включват се споразумения, сключени през 2012 г., както и споразумения, които са сключени предходни години, но са в сила през 2012 г.
Не се включва ЕБР.
Всички колони са задължителни за попълване! Ако някоя клетка не е попълнена, ще се оцвети в </t>
    </r>
    <r>
      <rPr>
        <b/>
        <sz val="10"/>
        <color indexed="51"/>
        <rFont val="Arial"/>
        <family val="2"/>
      </rPr>
      <t>жълто</t>
    </r>
    <r>
      <rPr>
        <b/>
        <sz val="10"/>
        <color indexed="16"/>
        <rFont val="Arial"/>
        <family val="2"/>
      </rPr>
      <t>.</t>
    </r>
  </si>
  <si>
    <r>
      <t xml:space="preserve">Включват се споразумения, сключени през 2012 г., както и споразумения, които са сключени предходни години, но са в сила през 2012 г.
Всички колони са задължителни за попълване! Ако някоя клетка не е попълнена, ще се оцвети в </t>
    </r>
    <r>
      <rPr>
        <b/>
        <sz val="10"/>
        <color indexed="51"/>
        <rFont val="Arial"/>
        <family val="2"/>
      </rPr>
      <t>жълто</t>
    </r>
    <r>
      <rPr>
        <b/>
        <sz val="10"/>
        <color indexed="16"/>
        <rFont val="Arial"/>
        <family val="2"/>
      </rPr>
      <t>.</t>
    </r>
  </si>
  <si>
    <r>
      <t xml:space="preserve">Осъществени през 2012 г. командировки за 
участие в научни прояви (конгреси, конференции и др.) в чужбина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</si>
  <si>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Осъществени през 2012 г. командировки за 
краткосрочни и дългосрочни научни изследвания или за четене на лекции в чужбина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</si>
  <si>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Осъществени през 2012 г. командировки със 
заповед за специализация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</si>
  <si>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Учени, които към 31.12.2012 г. пребивават в 
чужбина с разрешен неплатен отпуск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</si>
  <si>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Публикации, които са реферирани и индексирани в световната система за рефериране, индексиране и оценяване и са включени в издания с импакт фактор IF (Web Of Science) или импакт ранг SJR (SCOPUS) - </t>
    </r>
    <r>
      <rPr>
        <b/>
        <sz val="11"/>
        <color indexed="10"/>
        <rFont val="Arial"/>
        <family val="2"/>
      </rPr>
      <t>те са част от посочения по-горе брой</t>
    </r>
  </si>
  <si>
    <t>Институт по биоразнообразие и екосистемни изследвания</t>
  </si>
  <si>
    <t>Ориентация, навигация и наследствена миграционна програма на пойни птици далечни мигранти</t>
  </si>
  <si>
    <t>не</t>
  </si>
  <si>
    <t>Фонд „Научни изследвания”</t>
  </si>
  <si>
    <t>ДО 02 -277</t>
  </si>
  <si>
    <t>водеща</t>
  </si>
  <si>
    <t>д-р Михаела Илиева</t>
  </si>
  <si>
    <t>0899 86 71 65 michaela_ilieva@yahoo.com</t>
  </si>
  <si>
    <t>Университет в Люнд, Швеция</t>
  </si>
  <si>
    <t>текущ</t>
  </si>
  <si>
    <t>CEBDER - Изграждане на Национален център за върхови научни постижения в областта на биоразнообразието и екосистемните изследвания</t>
  </si>
  <si>
    <t>ДО-02-15</t>
  </si>
  <si>
    <t>проф. дбн Бойко Георгиев</t>
  </si>
  <si>
    <t>871 71 95 / 205; bbg@ecolab.bas.bg</t>
  </si>
  <si>
    <t>3 звена от БАН (НПНМ, Институт за гората, Институт по океанология), Биологически факултет, СУ, Тракийски университет, Стара Загора, Аграрен университет, Пловдив</t>
  </si>
  <si>
    <t>приключил</t>
  </si>
  <si>
    <t>да</t>
  </si>
  <si>
    <t>Съфинансиране по инфраструктурен проект от Седма рамкова програма на ЕС (WETLANET).</t>
  </si>
  <si>
    <t>ДO 02-145</t>
  </si>
  <si>
    <t>няма</t>
  </si>
  <si>
    <t>Филогенетични ултраструктурни маркери за паразитни червеи</t>
  </si>
  <si>
    <t>ДО 02-271</t>
  </si>
  <si>
    <t>гл. ас. д-р Павел Николов</t>
  </si>
  <si>
    <t>871 71 95 / 102; p_nikolov2001@yahoo.co.uk</t>
  </si>
  <si>
    <t>Използване на генетичния полиморфизъм на млечните протеини при селекцията и развъждането на млечните породи говеда в Р. България</t>
  </si>
  <si>
    <t>ДМУ 02/23</t>
  </si>
  <si>
    <t>гл. ас. д-р Петър Христов</t>
  </si>
  <si>
    <t>35929792327;
Peter_hristoff@abv.bg</t>
  </si>
  <si>
    <t>СУ - Биологически факултет, ОСЖЗ - Селскостопанска Академия (Смолян)</t>
  </si>
  <si>
    <t>Природо-огнищни инфекции при гризачи със значение за човешката патология -еколого-епидемиологични проучвания и географско разпространение в България</t>
  </si>
  <si>
    <t>ДВУ 10-216/10</t>
  </si>
  <si>
    <t>съизпълнител</t>
  </si>
  <si>
    <t>гл. ас. Христо Димитров</t>
  </si>
  <si>
    <t>hr_dim@abv.bg</t>
  </si>
  <si>
    <t>ПУ Паисий Хилендарски</t>
  </si>
  <si>
    <r>
      <t>Въздействие на ентомопатогенната гъба</t>
    </r>
    <r>
      <rPr>
        <b/>
        <i/>
        <sz val="10"/>
        <rFont val="Arial"/>
        <family val="2"/>
      </rPr>
      <t xml:space="preserve"> Entomophaga maimaiga</t>
    </r>
    <r>
      <rPr>
        <b/>
        <sz val="10"/>
        <rFont val="Arial"/>
        <family val="2"/>
      </rPr>
      <t xml:space="preserve"> Humber, Shimauzu &amp; Soper върху популацията на гъботворката </t>
    </r>
    <r>
      <rPr>
        <b/>
        <i/>
        <sz val="10"/>
        <rFont val="Arial"/>
        <family val="2"/>
      </rPr>
      <t>Lymantria dispar</t>
    </r>
    <r>
      <rPr>
        <b/>
        <sz val="10"/>
        <rFont val="Arial"/>
        <family val="2"/>
      </rPr>
      <t xml:space="preserve"> (Linnaeus) и биологичното разнообразие на ентомофауната в дъбовите гори на България</t>
    </r>
  </si>
  <si>
    <t>ДО-02/282</t>
  </si>
  <si>
    <t>Ръководител проф. Г. Георгиев - ИГ-БАН, Ръководител работна група ИБЕИ- проф. Даниела Пиларска</t>
  </si>
  <si>
    <t>Даниела Пиларска – 0887096126  dpilasrka@yahoo.com</t>
  </si>
  <si>
    <t>2008</t>
  </si>
  <si>
    <t>2012</t>
  </si>
  <si>
    <t>iR2</t>
  </si>
  <si>
    <t>Чуждоземни сухоземни членестоноги и тяхното значение за биоразнообразието на България</t>
  </si>
  <si>
    <t>ДO-02/191</t>
  </si>
  <si>
    <t>Ръководител проф.. Р. Томов ЛТУ, ръководител работна група ИБЕИ – проф. Даниела Пиларска</t>
  </si>
  <si>
    <t>ИГ- БАН,, ЛТУ,НЦЗПБ,ШУ, Холандия, Италия</t>
  </si>
  <si>
    <t>Биоразнообразие и биология на ентомопатогени на стопанско значими видове горски насекомни вредители в България</t>
  </si>
  <si>
    <t>ДO-02/251</t>
  </si>
  <si>
    <t>Ръководител проф. д-р Даниела Пиларска</t>
  </si>
  <si>
    <t xml:space="preserve"> ИЗР, ЛТУ, БФ-СУ, Германия, Чехия, Австрия, Сърбия, САЩ</t>
  </si>
  <si>
    <t xml:space="preserve">41,152.00 лв
</t>
  </si>
  <si>
    <t>Биологични подходи за борба със сивия царевичен хоботник Tanymecus dilaticollis Gyllenhal, 1834 (Coleoptera: Curculionidae)</t>
  </si>
  <si>
    <t>ДО-02/235</t>
  </si>
  <si>
    <t>Ръководител: доц. д-р Теодора Тошова</t>
  </si>
  <si>
    <t>988 51 15/ 656; teodora_toshova@yahoo.com</t>
  </si>
  <si>
    <t>Аграрен у-т, Пловдив; Plant prorection institute, Budapest, Hungary;   Rothamsted Research, Harpenden, UK</t>
  </si>
  <si>
    <t>Разработка и оптимизиране на феромонни и флорални примамки и тяхното използване за изучаване на екологията и биоразнообразието на насекоми</t>
  </si>
  <si>
    <t>ДО-02/244</t>
  </si>
  <si>
    <t>проф. Митко Събчев</t>
  </si>
  <si>
    <t>988 51 15/ 639; subchev@zoology.bas.bg</t>
  </si>
  <si>
    <t>Аграрен у-т, Пловдив; Институт по земеделие, Кюстендил; ИПЖЗ, Троян; Plant protection institute, Budapest, Hungary; Mustafa Kemal University, Antakya, Turkey</t>
  </si>
  <si>
    <t>Нова интегрирана геномна биомаркерна тест система при моделни безгръбначни и гръбначни животни за оценка на състоянието на околната среда</t>
  </si>
  <si>
    <t>ДО 02/259</t>
  </si>
  <si>
    <t xml:space="preserve">доц. д-р С. Грозева </t>
  </si>
  <si>
    <t>sgrozeva@yahoo.com</t>
  </si>
  <si>
    <t>ПУ "П. Хилендарски", ЗИН-РАН, ПАН, Унив. Торино -Италия</t>
  </si>
  <si>
    <t>2009</t>
  </si>
  <si>
    <t>iR</t>
  </si>
  <si>
    <t>Биологично разнообразие на водните екосистеми във влажните зони на заливната тераса на долен Дунав с оглед оптимизиране на екосистемните функции в усло-вията на климатични промени</t>
  </si>
  <si>
    <t>ДО 02-352/08</t>
  </si>
  <si>
    <t xml:space="preserve"> доц. д–р Лъчезар Пехливанов, </t>
  </si>
  <si>
    <t>02/871 71 95 (в. 204) lzp@abv.bg</t>
  </si>
  <si>
    <t>ДА</t>
  </si>
  <si>
    <t>Оценка и управление на инвазията на мидите от род Dreissena във водните басейни в България</t>
  </si>
  <si>
    <t>ДО 02-283/08</t>
  </si>
  <si>
    <t>доц. д-р Иван Пандурски</t>
  </si>
  <si>
    <t>02/988  51 15</t>
  </si>
  <si>
    <t>ГИ-БАН, СУ, Екофорум за природата, Университет Инсбрук (Австрия), Хидробиологичен институт Охрид (МК), НПНМ (Румъния)</t>
  </si>
  <si>
    <t>Черноморските попчета (Gobiidae) - биологичен ресурс с недооценено експло-атационно и консервационно зна-чение.</t>
  </si>
  <si>
    <t>ДО 02-201/2008</t>
  </si>
  <si>
    <t>доц. д-р Милен Василев</t>
  </si>
  <si>
    <t>02/878 5115р m.vv@abv.bg</t>
  </si>
  <si>
    <t>НПНМ, ИРР - Варна</t>
  </si>
  <si>
    <t>Национално съфинансиране на научния проект DynaLearn (GA  231526)</t>
  </si>
  <si>
    <t>ДО О2-142/2009</t>
  </si>
  <si>
    <t>проф. д-р Йордан Узунов</t>
  </si>
  <si>
    <t>02/872 04 59 uzunov@ecolab.bas.bg</t>
  </si>
  <si>
    <t>СУ-БФ, СМГ</t>
  </si>
  <si>
    <t>Монографска поредица „Гъбите в България”, т. 5</t>
  </si>
  <si>
    <t>ФНИ</t>
  </si>
  <si>
    <t>проф. д-р Цветомир Денчев</t>
  </si>
  <si>
    <t>029793775; cmdenchev@yahoo.co.uk</t>
  </si>
  <si>
    <t xml:space="preserve">Монографска поредица „Гъбите в България” – таксономия, разпространение и стопанско значение на церко-спороидни гъби, торбести гъби, ръжди и лихенизи-рани гъби </t>
  </si>
  <si>
    <t>ДО 02-181/16.12. 2008</t>
  </si>
  <si>
    <t>Конспект на висшата флора на България, изд. 4</t>
  </si>
  <si>
    <t>НИС01/009</t>
  </si>
  <si>
    <t>доц. д-р Димитър  Димитров (НПНМ, БАН)</t>
  </si>
  <si>
    <t>Растителност и динамика на климата в Източния и Централния Паратетис през средния и късния миоцен</t>
  </si>
  <si>
    <t>ДНТС –Словакия/ 01-7</t>
  </si>
  <si>
    <t>проф. дбн Димитър Иванов</t>
  </si>
  <si>
    <t>029793773 dimiter@gbg.bg</t>
  </si>
  <si>
    <r>
      <t xml:space="preserve">Вътревидово разнообразие, биологично-активни вещества, ресурси, подбор на перспек-тивни местообита-ния, култивиране и устойчиво ползване на </t>
    </r>
    <r>
      <rPr>
        <i/>
        <sz val="10"/>
        <rFont val="Arial"/>
        <family val="2"/>
      </rPr>
      <t>Tribulus terrestris</t>
    </r>
    <r>
      <rPr>
        <sz val="10"/>
        <rFont val="Arial"/>
        <family val="2"/>
      </rPr>
      <t xml:space="preserve"> за фармацевтичната промишленост</t>
    </r>
  </si>
  <si>
    <t>Доц. д-р Люба Евстатиева</t>
  </si>
  <si>
    <t>luba44@abv.bg</t>
  </si>
  <si>
    <t>Комплексно изследване на висо-копланински защите-ни, ендемични и редки лечебни растения от българ-ската флора – опазване и устойчи-во използване</t>
  </si>
  <si>
    <t>ДТК 02/38</t>
  </si>
  <si>
    <t>доц. д-р Антонина Виткова</t>
  </si>
  <si>
    <t>02 979 3758, avitkova@bio.bas.bg</t>
  </si>
  <si>
    <t>ИФРГ, ИОХЦФ</t>
  </si>
  <si>
    <t xml:space="preserve"> iR3</t>
  </si>
  <si>
    <t>Важни места за растенията в България</t>
  </si>
  <si>
    <t>НИС01/010</t>
  </si>
  <si>
    <t>Проф. дбн.    Д. Пеев</t>
  </si>
  <si>
    <t>979 37 77, dpeev@bio.bas.bg</t>
  </si>
  <si>
    <t>Флора на Република България, т. 11</t>
  </si>
  <si>
    <t>Проф. дбн Минчо Анчев</t>
  </si>
  <si>
    <t>02/9792159 botmanch@bio.bas.bg</t>
  </si>
  <si>
    <t>Биология, екология и контрол на инвазивни чужди видове в българската флора</t>
  </si>
  <si>
    <t>ДО 02-194/2008</t>
  </si>
  <si>
    <t>Доц. д-р Ана Петрова</t>
  </si>
  <si>
    <t>02/9792155; petrova@bio.bas. bg</t>
  </si>
  <si>
    <t>ЛТУ, ИЗР</t>
  </si>
  <si>
    <t>iR3</t>
  </si>
  <si>
    <t xml:space="preserve">Биоразнообразие на серпентинитните хабитати в България – екологични особености, флора, растителност и ресурсна оценка </t>
  </si>
  <si>
    <t>ДТК 02/39/17.12.2009</t>
  </si>
  <si>
    <t>Доц. д-р Доля Павлова-СУ, доц. д-р А. Ганева-ИБЕИ</t>
  </si>
  <si>
    <t>9793765, animoss@bio.bas.bg</t>
  </si>
  <si>
    <t>Медицински факултет-София</t>
  </si>
  <si>
    <t>ДМУ 03/115</t>
  </si>
  <si>
    <t>Гл. ас. д-р       Д. Сопотлиева</t>
  </si>
  <si>
    <t>Phytologia Balcanica</t>
  </si>
  <si>
    <t>Проф. дбн Димитър Иванов</t>
  </si>
  <si>
    <r>
      <t xml:space="preserve">Интегрирани биологични системи за получаване на изохинолинови алкалоиди от представители на род </t>
    </r>
    <r>
      <rPr>
        <i/>
        <sz val="10"/>
        <rFont val="Arial"/>
        <family val="2"/>
      </rPr>
      <t>Fumaria</t>
    </r>
    <r>
      <rPr>
        <sz val="10"/>
        <rFont val="Arial"/>
        <family val="2"/>
      </rPr>
      <t xml:space="preserve"> и техни модифицирани чрез микробна трансфор-мация производни</t>
    </r>
  </si>
  <si>
    <t>Европейска Комисия/    ФНИ (МОМН)</t>
  </si>
  <si>
    <t>МУ 03/67</t>
  </si>
  <si>
    <t>ivanov_ivan.1979@yahoo.com</t>
  </si>
  <si>
    <t xml:space="preserve">58 125 </t>
  </si>
  <si>
    <t>Оценка на индикатори за почвения мониторинг и на екологичния риск при разработване на програми за устойчиво управление на замърсени и подложени на антропогенен натиск зони</t>
  </si>
  <si>
    <t>ФНИ, „Насърчаване на научните изследвания в приоритетни области” („Тематичен конкурс”)</t>
  </si>
  <si>
    <t xml:space="preserve">ДТК 01/105/ от 5. 01. 2011 </t>
  </si>
  <si>
    <t>ръководител: доц. д-р Николай Динев, И-т „Пушкаров”, ръководител на работен пакет за ИБЕИ –  проф. д-р Стефка Чанкова</t>
  </si>
  <si>
    <t>872-04-59, e-mail: Stephanie.Chankova@yahoo.com</t>
  </si>
  <si>
    <t>Институт по почвознание "Пушкаров" (София), Институт по физиология на растенията - БАН, (София)  Аграрен университет (Пловдив), СУ "Св. Климент Охридски", ALTERRA, (Holand), IMIDRA, (Spain), Universidad Autonoma de Barcelona, (Spain), IETU Katowice, (Poland)</t>
  </si>
  <si>
    <t xml:space="preserve">225 000 </t>
  </si>
  <si>
    <t xml:space="preserve">112 500 </t>
  </si>
  <si>
    <t xml:space="preserve">72 248 </t>
  </si>
  <si>
    <t xml:space="preserve">18 562 </t>
  </si>
  <si>
    <t>Няма</t>
  </si>
  <si>
    <t>IR1</t>
  </si>
  <si>
    <t>Оценка на ДНК защитния потенциал на биологично активни природни съединения спрямо ДНК увреждащи фактори</t>
  </si>
  <si>
    <t>ФНИ- Българо-словашко сътрудничество</t>
  </si>
  <si>
    <t>ДНТС/Словакия/01/1</t>
  </si>
  <si>
    <t>проф. д-р Стефка Чанкова</t>
  </si>
  <si>
    <t>Komenius University, Словакия</t>
  </si>
  <si>
    <t>IR4</t>
  </si>
  <si>
    <r>
      <t>Комлексна морфологична, физиологична, биохимична и молекулярна оценка на сухоустойчивостта при български генотипове фасул (</t>
    </r>
    <r>
      <rPr>
        <b/>
        <i/>
        <sz val="12"/>
        <rFont val="Times New Roman"/>
        <family val="1"/>
      </rPr>
      <t>Phaseolus vulgaris</t>
    </r>
    <r>
      <rPr>
        <b/>
        <sz val="12"/>
        <rFont val="Times New Roman"/>
        <family val="1"/>
      </rPr>
      <t xml:space="preserve"> L.)</t>
    </r>
  </si>
  <si>
    <t>ДДВУ 02/87 от 2. 12. 2010</t>
  </si>
  <si>
    <t>проф. дссн. Диана Светлева – АУ- Пловдив, ръководител на работен пакет за ИБЕИ – проф. д-р Стефка Чанкова</t>
  </si>
  <si>
    <t>Аграрен университет, Пловдив</t>
  </si>
  <si>
    <t>Антарктически водорасли - моделна система за устойчивост към оксидативен стрес</t>
  </si>
  <si>
    <t>ФНИ, Програма "Идеи"</t>
  </si>
  <si>
    <t>DD 02/317, 2009</t>
  </si>
  <si>
    <t>доц. д-р И. Пунева (ИФР - БАН); ръководител на работен пакет за ИБЕИ: проф. д-р Стефка Чанкова</t>
  </si>
  <si>
    <t>ИФР, ИБКИ, СУ "Св. Климент Охридски"</t>
  </si>
  <si>
    <t xml:space="preserve">187 500 </t>
  </si>
  <si>
    <t xml:space="preserve">72 555 </t>
  </si>
  <si>
    <t>Нови високоефективни и безвредни противотуморни и противовирусни нискомолекулни и полимерни аминофосфонати</t>
  </si>
  <si>
    <t>ФНИ, Програма "Тематичен конкурс"</t>
  </si>
  <si>
    <t>DTK 02/34, 2010</t>
  </si>
  <si>
    <t>доц. д-р И. Крайчева (ИП - БАН); ръководител на работен пакет за ИБЕИ:доц. д-р Маргарита Топашка-Анчева</t>
  </si>
  <si>
    <t>988-51-15, e-mail: topashka.mn@lycos.com</t>
  </si>
  <si>
    <t xml:space="preserve">ИЕМПА, БАН </t>
  </si>
  <si>
    <t>300 000</t>
  </si>
  <si>
    <t xml:space="preserve">66 000 </t>
  </si>
  <si>
    <t>Биологична оценка на последствията от уранодобива в района на находище Сенокос: модел за биологичен мониторинг на територии, повлияни от уранодобив</t>
  </si>
  <si>
    <t>ФНИ, Програма "ДВУ"</t>
  </si>
  <si>
    <t>ДВУ,  01/0163, 2009</t>
  </si>
  <si>
    <t>доц. д-р В. Богоев, (БФ - СУ); ръководител на работен пакет за ИБЕИ: гл.ас. д-р Кръстьо Димитров</t>
  </si>
  <si>
    <t>988-51-15, e-mail: krastiodimitrov@gmail.com</t>
  </si>
  <si>
    <t>ИМБ, БАН</t>
  </si>
  <si>
    <t xml:space="preserve">176 000 </t>
  </si>
  <si>
    <t xml:space="preserve">61 800 </t>
  </si>
  <si>
    <t xml:space="preserve">41 200 </t>
  </si>
  <si>
    <t>Уеднаквяване на подходите за зоомониторинг във високопланинските екосистеми в България и Словакия с използване на съобщества от мониторни видове дребни гризачи</t>
  </si>
  <si>
    <t>ФНИ, Програма "ВДУ"</t>
  </si>
  <si>
    <t>БГ-Ск-212, 2009</t>
  </si>
  <si>
    <t>гл.ас. д-р Кръстьо Димитров</t>
  </si>
  <si>
    <t>30 000</t>
  </si>
  <si>
    <t>Влияние на трафика по автомагистрала „Тракия” в участъка между Пазарджик и Пловдив върху биологичното разнообразие,код 160303</t>
  </si>
  <si>
    <t xml:space="preserve">НФНИ-МОМН, </t>
  </si>
  <si>
    <t>ДО 02-303</t>
  </si>
  <si>
    <t>nevena@ecolab.bas.bg</t>
  </si>
  <si>
    <t>Г.Попгеоргиев (БДЗП), И. Моллов – Факултет по биология, Пловдивски университет, Мая Константинова – експерт по шума</t>
  </si>
  <si>
    <t xml:space="preserve">текущ </t>
  </si>
  <si>
    <t>Оценка на влиянието на ски пистите в Национален парк Пирин върху биоразнообразието на моделни групи организми.Код 160270</t>
  </si>
  <si>
    <t>НФНИ-МОМН</t>
  </si>
  <si>
    <t>Договор № Д0 02-270</t>
  </si>
  <si>
    <t xml:space="preserve">гл.ас., д-р Стоян Николов </t>
  </si>
  <si>
    <t>0888143686; nikolov100yan@abv.bg</t>
  </si>
  <si>
    <t>Проучване на моделни епигеобионтни и геобионтни групи животни като потенциал за дългосрочен мониторинг и опазване на биоразнообразието в Странджа планина (България и Турция)</t>
  </si>
  <si>
    <t>ФНИ, МОН</t>
  </si>
  <si>
    <t>02-159/16.12.08</t>
  </si>
  <si>
    <t>доц. д-р Л. Пехливанов</t>
  </si>
  <si>
    <t>Модел за стимулиране на традиционното животновъдство като механизъм за опазване на биоразнообразието в ливадите и пасищата в природен парк “Странджа</t>
  </si>
  <si>
    <t>ПМП ГЕФ</t>
  </si>
  <si>
    <t>ас. Е. Качаунова.</t>
  </si>
  <si>
    <t>гл. ас. д-р Н. Камбурова-Иванова</t>
  </si>
  <si>
    <t xml:space="preserve">Извършване на мониторинг на риби в реки и езера като елемент от Националната програма за мониторинг на повърхностни води за 2011-2013 г. </t>
  </si>
  <si>
    <t>ИАОС/МОСВ</t>
  </si>
  <si>
    <t>№ 2080</t>
  </si>
  <si>
    <t>02/8717195; lzp@abv.bg</t>
  </si>
  <si>
    <t>Извършване на мониторинг на макрозообентос в езера като елемент от Националната програма за мониторинг на повърхностни води за 2011 г.</t>
  </si>
  <si>
    <t>№ 2072</t>
  </si>
  <si>
    <t>гл.ас. д-р Е. Варадинова</t>
  </si>
  <si>
    <t>02/871 71 95; emilia.varadinova@gmail.com</t>
  </si>
  <si>
    <t>Извършване на мониторинг на макрозообентос в езера като елемент от Националната програма за мониторинг на повърхностни води за 2012 г.</t>
  </si>
  <si>
    <t>№ 2364</t>
  </si>
  <si>
    <t xml:space="preserve">Изследване на биологичните елементи за качество /БЕК/ и подкрепящите ги физико-химични елементи за качество в избрани потенциално референтни пунктове от типовете реки и езера на територията на Черноморски басейнов район с цел верифициране на определените референтни условия. </t>
  </si>
  <si>
    <t>БДЧМР</t>
  </si>
  <si>
    <t>№ 201</t>
  </si>
  <si>
    <t>Фирма "Чиста земя - ЕООД"</t>
  </si>
  <si>
    <t>Разширяване на екологичната мрежа НАТУРА 2000 в българската черноморска акватория за преодоляване на средната недостатъчност по отношение на морските местообитания 1110, 1170, 4125, 1349, 1351, 1180,  1349</t>
  </si>
  <si>
    <t xml:space="preserve">ПУДООС </t>
  </si>
  <si>
    <t>??</t>
  </si>
  <si>
    <t>ИО-БАН</t>
  </si>
  <si>
    <t>МОСВ</t>
  </si>
  <si>
    <t>ПУДООС/ МОСВ</t>
  </si>
  <si>
    <t>7857/ 19.11.09</t>
  </si>
  <si>
    <t>гл. ас. Стоян Стоянов</t>
  </si>
  <si>
    <t>02 9792159
stoyanov@bio.bas.bg</t>
  </si>
  <si>
    <t>iR5</t>
  </si>
  <si>
    <r>
      <t xml:space="preserve">Стопанско значими находища на 12 вида от род </t>
    </r>
    <r>
      <rPr>
        <i/>
        <sz val="10"/>
        <rFont val="Arial"/>
        <family val="2"/>
      </rPr>
      <t>Alchemilla</t>
    </r>
    <r>
      <rPr>
        <sz val="10"/>
        <rFont val="Arial"/>
        <family val="2"/>
      </rPr>
      <t xml:space="preserve"> /шапиче/ - оценка на запасите и препоръки за рационалното им използване</t>
    </r>
  </si>
  <si>
    <t>Договор № 7860/2009</t>
  </si>
  <si>
    <t>доц.д-р Антонина Виткова</t>
  </si>
  <si>
    <t>ЛУ, НПМ</t>
  </si>
  <si>
    <t>58.000</t>
  </si>
  <si>
    <r>
      <t>Размножаване in vitro на родопски крем, (</t>
    </r>
    <r>
      <rPr>
        <i/>
        <sz val="10"/>
        <rFont val="Arial"/>
        <family val="2"/>
      </rPr>
      <t>Lilium rhodopaeum</t>
    </r>
    <r>
      <rPr>
        <sz val="10"/>
        <rFont val="Arial"/>
        <family val="2"/>
      </rPr>
      <t>) и получаване на до хиляда броя нови луковици</t>
    </r>
  </si>
  <si>
    <t>Екологична организация „Родопи”</t>
  </si>
  <si>
    <t>доц. д-р Марина Станилова</t>
  </si>
  <si>
    <t>979 21 98, maris@bio.bas.bg</t>
  </si>
  <si>
    <r>
      <t xml:space="preserve">Размножаване in vitro на екземпляри от вида </t>
    </r>
    <r>
      <rPr>
        <i/>
        <sz val="10"/>
        <rFont val="Arial"/>
        <family val="2"/>
      </rPr>
      <t xml:space="preserve">Fritillaria meleagroides </t>
    </r>
    <r>
      <rPr>
        <sz val="10"/>
        <rFont val="Arial"/>
        <family val="2"/>
      </rPr>
      <t>Patrin. (шахматовидна ведрица)</t>
    </r>
  </si>
  <si>
    <t>Българска фондация “Биоразнообразие”</t>
  </si>
  <si>
    <r>
      <t xml:space="preserve">Проучване на фармакологичния потенциал от бъл-гарски медицински растения при експериментална остеопороза: таксономични, фитохимични и in vivo/in vitro биомедицински изследвания от род </t>
    </r>
    <r>
      <rPr>
        <i/>
        <sz val="10"/>
        <rFont val="Arial"/>
        <family val="2"/>
      </rPr>
      <t>Apium</t>
    </r>
    <r>
      <rPr>
        <sz val="10"/>
        <rFont val="Arial"/>
        <family val="2"/>
      </rPr>
      <t xml:space="preserve"> - Обезпеча-ване на теренната и камерална работа по сбор на представителни проби от </t>
    </r>
    <r>
      <rPr>
        <i/>
        <sz val="10"/>
        <rFont val="Arial"/>
        <family val="2"/>
      </rPr>
      <t>Apium</t>
    </r>
    <r>
      <rPr>
        <sz val="10"/>
        <rFont val="Arial"/>
        <family val="2"/>
      </rPr>
      <t xml:space="preserve"> ssp. от естествени находища и култивирани произходи</t>
    </r>
  </si>
  <si>
    <t xml:space="preserve">Медицинска академия </t>
  </si>
  <si>
    <t>Катедра по Фармакология и токсикология на МА</t>
  </si>
  <si>
    <t>Медицинска академия , ИБЕИ-БАН, ИОХЦФ-БАН</t>
  </si>
  <si>
    <t>Картиране и определяне на природозащитното състояние на природни местообитания и видове – фаза 1</t>
  </si>
  <si>
    <t>ОП“Околна среда 2007-2013”, Приори-тетна ос 3 "BG161PO005/09/31/01/08      
Развитие на мрежата Натура 2000".</t>
  </si>
  <si>
    <t>Д-30-38/ 21.03.2011</t>
  </si>
  <si>
    <t>Консорциум Натура - България, Вержиния Димитрова</t>
  </si>
  <si>
    <t>dicon-hr@dicon-bg.com</t>
  </si>
  <si>
    <t>Птиците на България – полеви определител</t>
  </si>
  <si>
    <t>ДПП "Витоша"</t>
  </si>
  <si>
    <t>водещ</t>
  </si>
  <si>
    <t>д-р Стоян Николов/ доц. д-р Борис Николов</t>
  </si>
  <si>
    <t>029880409, lanius.bg@gmail.com</t>
  </si>
  <si>
    <t>Д-р С. Николов (БДЗП)</t>
  </si>
  <si>
    <t xml:space="preserve">НЛРС - СЛРБ </t>
  </si>
  <si>
    <t>055/14.06.2010</t>
  </si>
  <si>
    <t>проф. Петър Генов</t>
  </si>
  <si>
    <t>ЛТУ, ННИСЛСББД, ИГ-БАН</t>
  </si>
  <si>
    <t>Мониторинг върху миграцията на реещите птици в района на област Добрич, Североизточна България</t>
  </si>
  <si>
    <t>Енертраг Балкан” ЕООД</t>
  </si>
  <si>
    <t>Н. Караиванов</t>
  </si>
  <si>
    <t>0898962492, e-mail: nixon69@abv.bg</t>
  </si>
  <si>
    <t>Теренни изследвания върху орнитофауната в област Силистра през 2010 г.</t>
  </si>
  <si>
    <t xml:space="preserve">“Ей И Ес Гео Енерджи - 2” ЕООД. </t>
  </si>
  <si>
    <t>Изучаване на популационната структура, видовото разнообразие и съобществата на животните в естествени и повлияни екосистеми и на факторите, влияещи върху формирането и състоянието им (ANIDIV)</t>
  </si>
  <si>
    <t>БАН, бюджетна субсидия</t>
  </si>
  <si>
    <t>Ръководител: проф. Б. Георгиев, Координатор: д-р В. Сакалян</t>
  </si>
  <si>
    <t>Б. Георгиев (871 71 95 / 205; bbg@ecolab.bas.bg)</t>
  </si>
  <si>
    <t xml:space="preserve">Изменения в състава, структурата и функционирането на сладководни и морски екосистеми, повлияни в различна степен от човешка дейност, </t>
  </si>
  <si>
    <t>БФ/СУ, НПНМ</t>
  </si>
  <si>
    <t>Водни инвазивни видове - оценка и управление на риска, въздействие върху трофичната структура и функционирането на екосистемите, интегрирано управление във връзка с възстановяване и устойчивост на водните екосистеми</t>
  </si>
  <si>
    <t>доц. д-р Румен Калчев</t>
  </si>
  <si>
    <t>02/988 5115</t>
  </si>
  <si>
    <t xml:space="preserve">Функционалното групиране на водни организми като алтернатива на таксономичните групи при изучаване на съобществата, антропогенното влияние и класификацията на водните екосистеми. </t>
  </si>
  <si>
    <t>Изучаване на абиотични и биотични показатели, характеризиращи градиентите в екологичното състояние на язовирни екосистеми: значение за достигането на добро екологично състояние/потенциал на стагнантни водни тела.</t>
  </si>
  <si>
    <t>Дългосрочни изменения на състава и структурата на бентосните съобщества; трансфер на дънните речни биоценози, инверсия на репродуктивните стратегии на моделни видове в условия на антропогенен натиск и въздействие.</t>
  </si>
  <si>
    <t>Динамика на състава и разпределението на планктонното съобщество в езерото Сребърна във връзка с трофичните взаимодействия и промените в пространствената структура на средата</t>
  </si>
  <si>
    <t>доц. д-р Лъчезар Пехливанов</t>
  </si>
  <si>
    <t>02/871 71 95 lzp@abv.bg</t>
  </si>
  <si>
    <t>Институт биология, Букурещ</t>
  </si>
  <si>
    <t xml:space="preserve">Инвентаризация и оценка на състоянието на рибните популации във вътрешни водни басейни в България. </t>
  </si>
  <si>
    <t>доц.др Милен Василев</t>
  </si>
  <si>
    <t>БФ/СУ</t>
  </si>
  <si>
    <t>Биоразнообразие и екологично състояние на р. Дунав и прилежащите влажни зони. Оптимално използване на екосистемните им функции и услуги, устойчиво развитие  и достигане на добро екологично състояние</t>
  </si>
  <si>
    <t xml:space="preserve">Приложение на индикативни параметри на съобщества от риби и безгръбначни животни за оценка на антропогенни въздействия върху повърхностни водни тела </t>
  </si>
  <si>
    <t>Трофична структура на езерни и речни хидрозооценози под антропогенен натиск и въздействие</t>
  </si>
  <si>
    <t>гл.ас. д-р Емилия Варадинова</t>
  </si>
  <si>
    <t>02/871 71 95 (в. 303) emilia.varadinova@gmail.com</t>
  </si>
  <si>
    <t>Дълговремен екосистемен мониторинг в крайбрежната зона на Бургаски залив.</t>
  </si>
  <si>
    <t>гл.ас. Венцислев Карамфилов</t>
  </si>
  <si>
    <t>Таксономия, опазване и устойчиво използване на гъбите</t>
  </si>
  <si>
    <t>Състав и структура на неозойската флора на България: палеоекологичен анализ и основни етапи в развитието</t>
  </si>
  <si>
    <t>проф. дбн     Д. Иванов</t>
  </si>
  <si>
    <t>029793773, dimiter@gbg.bg</t>
  </si>
  <si>
    <t>Растителни ресурси: изследване, опазване и устойчиво ползване на лечебни и стопански ценни растителни видове от дивата и култигенна флора</t>
  </si>
  <si>
    <t>доц. д-р Марина Станилова; доц. д-р Десислава Димитрова</t>
  </si>
  <si>
    <t>979 21 98, maris@bio.bas. bg</t>
  </si>
  <si>
    <t>Изследване на флората и растителността: Разнообразие, разпространение, биосистематика, динамика и консервационна значимост. Етап І.</t>
  </si>
  <si>
    <t>Доц. д-р Светлана Банчева,     доц. д-р Ива Апостолова</t>
  </si>
  <si>
    <t>9793764; sbancheva@yahoo.com</t>
  </si>
  <si>
    <t>Екологична и етологична характеристика на европейския лалугер (Spermophilus citellus) в моделни колонии</t>
  </si>
  <si>
    <t>гл. ас. д-р Йордан Кошев</t>
  </si>
  <si>
    <t>Проучване адаптивните способности на горски съобщества на горната горска граница в Пирин планина</t>
  </si>
  <si>
    <t>ас. Е. Качаунова</t>
  </si>
  <si>
    <t>Научноизследователски и проектно-проучвателни работи за проекта на морския участък на газопровода „Южен поток”</t>
  </si>
  <si>
    <t>ООО „АЦ МГУ” Русия</t>
  </si>
  <si>
    <t>Договор № 2004/ 20.04.2011 г. и договор №1/25.07.2011 г</t>
  </si>
  <si>
    <t xml:space="preserve">Института по океанология – БАН, за ИБЕИ доц. В. Бисерков </t>
  </si>
  <si>
    <t>v@biserkov.com</t>
  </si>
  <si>
    <t>iBDR6</t>
  </si>
  <si>
    <t>Реинтродукция на ловен сокол в България</t>
  </si>
  <si>
    <t>International Wildlife Consultants (UK) Ltd</t>
  </si>
  <si>
    <t>Дружество за защита та хищните птици; Зелени Балкани (Пловдив); Спасителен Център зао диви животни (Стара Загора); Дирекция НП Централен Балкан (Габрово)</t>
  </si>
  <si>
    <t>Мониторинг на прилепите в района на ВЕП "Бургас"</t>
  </si>
  <si>
    <t xml:space="preserve">RSK Environment Ltd </t>
  </si>
  <si>
    <t>Иван Пандурски</t>
  </si>
  <si>
    <t xml:space="preserve">Текущ </t>
  </si>
  <si>
    <t xml:space="preserve">WETLANET - Повишаване на научния потенциал чрез изграждане на локална мрежа от лаборатории за изучаване екосистемите на влажните зони, тяхното функциониране, въстановяване и управление. Финансиране: Седма рамкова програма на ЕС </t>
  </si>
  <si>
    <t>FP7 CSA – SUPPORT ACTION</t>
  </si>
  <si>
    <t>Grant Agreement: 229802</t>
  </si>
  <si>
    <t>евро</t>
  </si>
  <si>
    <t>Asghar M., Westerdahl H., Zehtindjiev P., Ilieva M., Hasselquist D., Bensch S. (2012) Primary peak and chronic malaria infection levels are correlated in experimentally infected great reed warblers. Parasitology 139: 1-7 DOI:10.1017/S0031182012000510.
Berov D, Deyanova D, Georgieva I, Gyosheva B, Hiebaum G (2012) Cystoseira sp.-dominated macroalgal communities in the SW Black Sea (Burgas bay, Bulgaria). Current state and possible long-term effects of eutrophication. Comptes Rendus de L'academie Bulgare des Sciences 65(6): 821-830.
Gateva S.,  Mitrovska Zh., Jovtchev G., Chankova S. (2012) Green algae can modulate the genotoxic action of cadmium in human lymphocytes. Biotechnology and Biotechnological Equipment 26 (1), 2737 - 2742. DOI: 10.5504/bbeq.2011.0149.
Teofanova D., Hristov P., Yoveva A., Radoslavov G. (2012) Chapter 10. Issues Associated with Genetic Diversity Studies of the Liver Fluke, Fasciola hepatica (Platyhelminthes, Digenea, Fasciolidae). In: (Prof. Mahmut Caliskan, Ed.) Genetic Diversity in Microorganisms. InTech. p. 251 - 274. DOI: 10.5772/34038
Todorova N.H. , Radeva G., Karamfilov V.K. (2012) Microbial diversity in Zostera sp. beds in south-western Black sea region analyzed by amplified ribosomal DNA restriction enzyme analysis (ARDRA). Biotechnology and Biotechnological Equipment 26 (1), Special edition, 5-11. DOI: 10.5504/50YRTIMB.2011.0002.
Yoneva, A., Levron, C., Oros, M., Orosová, M., Scholz, T. (2012) Spermiogenesis and spermatozoon ultrastructure of Hunterella nodulosa (Cestoda: Caryophyllidea), a monozoic parasite of suckers (Catostomidae) in North America. Folia Parasitologica 59: 179–186.
Zehtindjiev P, Križanauskienė A, Bensch S, Palinauskas V, Asghar M, Dimitrov D, Scebba S, Valkiunas G. (2012) A new morphologically distinct avian malaria parasite that fails detection by established PCR-based protocols for amplification of the cytochrome B gene. Journal of Parasitology 98(3): 657-665. (doi: http://dx.doi.org/10.1645/GE-3006.1)
Zehtindjiev P., Križanauskienė A., Scebba S., Dimitrov D., Valkiūnas G., Hegemann A., Tieleman B. I., Bensch S. (2012) Haemosporidian infections in skylarks (Alauda arvensis): a comparative PCR-based and microscopy study on the parasite diversity and prevalence in southern Italy and the Netherlands. European Journal of Wildlife Research 58, 335–344. DOI: 10.1007/s10344-011-0586-y.
Zidarova R., Kopalová K., Van de Vijver B. (2012) The genus Pinnularia (Bacillariophyta) excluding the section Distantes on Livingston Island (South Shetland Islands) with the description of twelve new taxa. Phytotaxa 44: 11-37.</t>
  </si>
  <si>
    <t>Многофункционално стопанисване на горите в планински територии на Европа (ARANGE)</t>
  </si>
  <si>
    <t>7 FP</t>
  </si>
  <si>
    <t>Ръководител: доц., д-р Цветан Младенов Златанов (Институт за гората, БАН); Координатор за ИБЕИ-БАН: доц. д-р Борис Николов</t>
  </si>
  <si>
    <t>Ръководител: 0886923169, tmzlatanov@gmail.com; Координатор: 029880409, lanius.bg@gmail.com</t>
  </si>
  <si>
    <t>Институт за гората (БАН)</t>
  </si>
  <si>
    <r>
      <t>FP7-COCONET</t>
    </r>
    <r>
      <rPr>
        <sz val="10"/>
        <color indexed="8"/>
        <rFont val="Arial"/>
        <family val="2"/>
      </rPr>
      <t>– Мрежи от морски защитени зони (от крайбрежието до морските дълбини) в съчетание с мор-ския ветрови енер-гиен потенциал.</t>
    </r>
    <r>
      <rPr>
        <b/>
        <sz val="10"/>
        <color indexed="8"/>
        <rFont val="Arial"/>
        <family val="2"/>
      </rPr>
      <t xml:space="preserve"> </t>
    </r>
    <r>
      <rPr>
        <sz val="10"/>
        <color indexed="8"/>
        <rFont val="Arial"/>
        <family val="2"/>
      </rPr>
      <t xml:space="preserve">Towards COast to COast NETworks of marine protected areas </t>
    </r>
  </si>
  <si>
    <t>GA No. 287844</t>
  </si>
  <si>
    <t>гл.ас. д-р    Венцеслав Карамфилов</t>
  </si>
  <si>
    <t>02/ 8714 71 95 (в. 105) karamfilov.v@gmail.com</t>
  </si>
  <si>
    <r>
      <t>FP7-PERSEUS</t>
    </r>
    <r>
      <rPr>
        <sz val="10"/>
        <color indexed="8"/>
        <rFont val="Arial"/>
        <family val="2"/>
      </rPr>
      <t>- Стратегически изследвания на морската среда в южните европейски морета</t>
    </r>
    <r>
      <rPr>
        <b/>
        <sz val="10"/>
        <color indexed="8"/>
        <rFont val="Arial"/>
        <family val="2"/>
      </rPr>
      <t>. P</t>
    </r>
    <r>
      <rPr>
        <sz val="10"/>
        <color indexed="8"/>
        <rFont val="Arial"/>
        <family val="2"/>
      </rPr>
      <t xml:space="preserve">olicy-orientated marine </t>
    </r>
    <r>
      <rPr>
        <b/>
        <sz val="10"/>
        <color indexed="8"/>
        <rFont val="Arial"/>
        <family val="2"/>
      </rPr>
      <t>E</t>
    </r>
    <r>
      <rPr>
        <sz val="10"/>
        <color indexed="8"/>
        <rFont val="Arial"/>
        <family val="2"/>
      </rPr>
      <t xml:space="preserve">nvironmental </t>
    </r>
    <r>
      <rPr>
        <b/>
        <sz val="10"/>
        <color indexed="8"/>
        <rFont val="Arial"/>
        <family val="2"/>
      </rPr>
      <t>R</t>
    </r>
    <r>
      <rPr>
        <sz val="10"/>
        <color indexed="8"/>
        <rFont val="Arial"/>
        <family val="2"/>
      </rPr>
      <t xml:space="preserve">esearch for the </t>
    </r>
    <r>
      <rPr>
        <b/>
        <sz val="10"/>
        <color indexed="8"/>
        <rFont val="Arial"/>
        <family val="2"/>
      </rPr>
      <t>S</t>
    </r>
    <r>
      <rPr>
        <sz val="10"/>
        <color indexed="8"/>
        <rFont val="Arial"/>
        <family val="2"/>
      </rPr>
      <t xml:space="preserve">outhern </t>
    </r>
    <r>
      <rPr>
        <b/>
        <sz val="10"/>
        <color indexed="8"/>
        <rFont val="Arial"/>
        <family val="2"/>
      </rPr>
      <t>Eu</t>
    </r>
    <r>
      <rPr>
        <sz val="10"/>
        <color indexed="8"/>
        <rFont val="Arial"/>
        <family val="2"/>
      </rPr>
      <t xml:space="preserve">ropean </t>
    </r>
    <r>
      <rPr>
        <b/>
        <sz val="10"/>
        <color indexed="8"/>
        <rFont val="Arial"/>
        <family val="2"/>
      </rPr>
      <t>S</t>
    </r>
    <r>
      <rPr>
        <sz val="10"/>
        <color indexed="8"/>
        <rFont val="Arial"/>
        <family val="2"/>
      </rPr>
      <t xml:space="preserve">eas </t>
    </r>
  </si>
  <si>
    <t>GA No. 287600</t>
  </si>
  <si>
    <t>проф. д-р Г. Даскалов</t>
  </si>
  <si>
    <t>anchovysb7@gmail.com</t>
  </si>
  <si>
    <r>
      <t>FP7 -KNOWSEAS</t>
    </r>
    <r>
      <rPr>
        <sz val="10"/>
        <color indexed="8"/>
        <rFont val="Arial"/>
        <family val="2"/>
      </rPr>
      <t xml:space="preserve">, Knowledge-based Sustainable Management for Europe’s Seas </t>
    </r>
  </si>
  <si>
    <t>FP7- UP-GRADE BS-SCENE - Създаване на метабаза и бази данни за Черно море.</t>
  </si>
  <si>
    <t>доц. д-р Г. Хибаум</t>
  </si>
  <si>
    <t>hiebaum2001@yahoo.com</t>
  </si>
  <si>
    <t xml:space="preserve">DynaLearn – ангажирани и информирани инструменти за изучаване на системно концептуално познание” [DynaLearn - Engaging and informed tools for learning conceptual system knowledge] </t>
  </si>
  <si>
    <t>ICT</t>
  </si>
  <si>
    <t>GA No 231526</t>
  </si>
  <si>
    <t>проф.д-р Й. Узунов</t>
  </si>
  <si>
    <t>uzunov@ecolab.bas.bg</t>
  </si>
  <si>
    <t>Университети на Амстердам, Аусбург, Бразилия, ТелАвив, Мадрид</t>
  </si>
  <si>
    <t>COST Акция - Европейска информационна система за чуждите видове (TD1209)</t>
  </si>
  <si>
    <t>TD 1209</t>
  </si>
  <si>
    <t>29 страни от Европа+САЩ, Нова Зеландия</t>
  </si>
  <si>
    <t>LIFE+ , LIFE08 ENV/IT</t>
  </si>
  <si>
    <t xml:space="preserve">Dr. Alessandra Pugnetti - NATIONAL RESEARCH COUNCIL - Италия
Координатор на бълг. Екип: Д-р Светла Братанова-Дончева – ИБЕИ-БАН
</t>
  </si>
  <si>
    <t>8717195/312   sbrat@abv.bg</t>
  </si>
  <si>
    <t>месец 2013</t>
  </si>
  <si>
    <t>Игнатова, Н., Дамянова, С., Фикова, Р.  2012. Развитие на концепцията за критичните натоварвания при избор на индикатори за мониторинг при опазване на горите - под печат в списание Управление и устойчиво развитие,  1:289-294</t>
  </si>
  <si>
    <t xml:space="preserve">Създаване на база данни за замърсители от индустриални отпадъци в трансграничен аспект и логическа рамка за решаване на проблема, “INWADATA- Creation of a database of pollutants from industrial waste in a transboundary aspect and a logical framework for problem solving” </t>
  </si>
  <si>
    <t>Европейска програма Bulgaria-Serbia IPA Cross-border Programme, CCI Number 2007CB16IPO 006              Договор с МРРБ №РД 02-29-330/3.10.2011</t>
  </si>
  <si>
    <t>Договор с МРРБ №РД 02-29-330/3.10.2011</t>
  </si>
  <si>
    <t>Ръководител за България: Радостина Христова    участници от секцията - гл. ас. д-р С. Братанова, доц. Н.Чипев</t>
  </si>
  <si>
    <t>8717195/310   bitk@abv.bg</t>
  </si>
  <si>
    <t>MMI/Serbia                NGO "Път към Европа"- Видин</t>
  </si>
  <si>
    <t>eвро</t>
  </si>
  <si>
    <t>Dr. Helen ROY, NERC Centre for Ecology &amp; Hydrology, Ukр (За ИБЕИ-БАН: ас. Теодора Тричкова)</t>
  </si>
  <si>
    <t>Биология и екология на нови инвазивни видове насекоми</t>
  </si>
  <si>
    <t>БАН – АНРЧ</t>
  </si>
  <si>
    <t>проф. д.б.н.Пламен Калушков</t>
  </si>
  <si>
    <t>0897422155, e-mail: plamenkalushkov@yahoo.com</t>
  </si>
  <si>
    <t>АНРЧ</t>
  </si>
  <si>
    <t xml:space="preserve">Effect of air humidity on sex ratio and development of ladybird Harmonia axyridis (Coleoptera: Coccinellidae), Nedved O., P. Kalushkov </t>
  </si>
  <si>
    <r>
      <t xml:space="preserve">1 здоклад- Quantitative Estimation of Sperm Survival in Overwintering Females of Harmonia axyridis. – „Benefits and risk of exotic biological control agents”, Awad, M., P. Kalushkov, T. Nedvedova, O. Nedved1 постер-Effect of humidity on larval development of </t>
    </r>
    <r>
      <rPr>
        <i/>
        <sz val="12"/>
        <rFont val="Times New Roman"/>
        <family val="1"/>
      </rPr>
      <t xml:space="preserve">Harmonia axyridis, Kalushkov, P., P. Šenkerikova, O. Nedved - </t>
    </r>
  </si>
  <si>
    <t>7 дни</t>
  </si>
  <si>
    <t>Биохимические и молекулярные маркеры устойчивости к засухе болгарских генотипов фасоли</t>
  </si>
  <si>
    <t>ЕБР, БАН- РАН</t>
  </si>
  <si>
    <t>Институт по биохимия, РАН, Москва</t>
  </si>
  <si>
    <r>
      <t>Chankova S. G., Yurina N. P.</t>
    </r>
    <r>
      <rPr>
        <b/>
        <sz val="12"/>
        <rFont val="Times New Roman"/>
        <family val="1"/>
      </rPr>
      <t xml:space="preserve"> </t>
    </r>
    <r>
      <rPr>
        <sz val="12"/>
        <rFont val="Times New Roman"/>
        <family val="1"/>
      </rPr>
      <t>Micro-algae as model system for studying of genotype  resistance to oxidative stress and adaptive response, Radiobiology and Environmental Security, NATO Science for Peace and Security, Eds, Mothersill C., Korogodina V., Seymor C. B. 1 st Edition 2011, VII pages 413, 235 illis, USB № 97894007-1934-5, Chapter 3, 2011,</t>
    </r>
    <r>
      <rPr>
        <b/>
        <sz val="12"/>
        <rFont val="Times New Roman"/>
        <family val="1"/>
      </rPr>
      <t xml:space="preserve"> </t>
    </r>
    <r>
      <rPr>
        <sz val="12"/>
        <rFont val="Times New Roman"/>
        <family val="1"/>
      </rPr>
      <t>19-30.</t>
    </r>
  </si>
  <si>
    <t xml:space="preserve">7 дни </t>
  </si>
  <si>
    <t>Маларийни и сродни кръвни паразити при птиците: свързване на традиционната морфология с резултатите от молекулярните методи</t>
  </si>
  <si>
    <t>двустранна спогодба между БАН и Литовска АН</t>
  </si>
  <si>
    <t>гл.ас. д-р Павел Зехтинджиев</t>
  </si>
  <si>
    <t>pavel.zehtindjiev@gmail.com</t>
  </si>
  <si>
    <t>Ултраструктурни изследвания върху репродуктивните системи на цестоди и филогенетични изводи</t>
  </si>
  <si>
    <t>двустранна спогодба между БАН и Чешката АН</t>
  </si>
  <si>
    <t>гл. ас. д-р Анета Йонева</t>
  </si>
  <si>
    <t>anetayoneva@gmail.com</t>
  </si>
  <si>
    <t>Институт по паразитология, Чешке Будейовице (д-р Селин Леврон)</t>
  </si>
  <si>
    <t>Популационно биологично разнообразие и зоомониторни характеристики на основни представители на бозайната фауна на България и Унгария</t>
  </si>
  <si>
    <t>двустранна спогодба между БАН и Унгарската АН</t>
  </si>
  <si>
    <t>проф. Дбн Георги Марков</t>
  </si>
  <si>
    <t>029885115/650 gorgimar@gmail.com</t>
  </si>
  <si>
    <t>Университета “Сейнт Ищван”, Будапеща, Унгария</t>
  </si>
  <si>
    <t>1.   Markov G., J. Lanszki. 2012. Diet composition of the golden jackal, Canis aureus in an agricultural environment. Folia Zoologica, 61(1): 44-48. ISSN: 0139-7893; IF2010: = 0.548.               2.  Markov G., G. Csorba, M. Kocheva, M. Gospodinova. 2012. Skull features of the common vole (Microtus arvalis sensu lato) from Hungary: craniometrical evidence for its taxonomic detachment. Turkish Journal of Zoology, 36(3): 283-290. (ISNN Print: 1300-0179, ISNN Online: 1303-6114; IF2010: 0.647                     3.  Heltai M., G. Markov. 2012. Red Fox (Vulpes vulpes, Linnaeus, 1758) as Biological Indicator for Environmental Pollution in Hungary. Bulletin of Environmental Contamination and Toxicology (3 August 2012), pp. 1-5, doi:10.1007/s00128-012-0755-z;   Impact Factor: 1.018 (2011)</t>
  </si>
  <si>
    <t>1. G. Markov, G. Csorba, M. Kocheva, M. Gospodinova Skull non-metrical features of the European Water Vole, Arvicola amphibious from Hungary: cranial evidence for its geographic detachment “50 years Department of Zoology, University of Plovdiv” International Conference on Zoology, October 8–10, 2012, Hissar, Bulgaria                    2. G. Markov and M.Gospodinova The golden jackal (Canis aureus L.) in Bulgaria: What is going ON? “50 years Department of Zoology, University of Plovdiv” International Conference on Zoology, October 8–10, 2012, Hissar, Bulgaria</t>
  </si>
  <si>
    <t xml:space="preserve">
Цитотаксономични и геномни изменения при Chironomidae, Diptera и Tettigoniidae, Orthoptera   
</t>
  </si>
  <si>
    <t>двустранна спогодба между БАН и Полската АН</t>
  </si>
  <si>
    <t>проф. Дбн П. Михайлова</t>
  </si>
  <si>
    <t>michailova@zoology.bas.bg</t>
  </si>
  <si>
    <t>2014</t>
  </si>
  <si>
    <t xml:space="preserve">Сравнителен анализ на хромозомния полиморфизъм в природни популации и лабораторни култури на Cimex lectularius (Insecta, Heteroptera, Cimicidae)
</t>
  </si>
  <si>
    <t>двустранна спогодба между БАН и Руската АН</t>
  </si>
  <si>
    <t>доц. д-р С. Грозева</t>
  </si>
  <si>
    <t xml:space="preserve">9885115.777  GSM 0888673619
</t>
  </si>
  <si>
    <t>Н. Симов (НПНМ – БАН)</t>
  </si>
  <si>
    <t>Kuznetsova VG, Grozeva S, Anokhin BA The first finding of (TTAGG) n telomeric repeat in chromosomes of true bugs (Heteroptera, Belostomatidae). Comparative Cytogenetics, 2012, 6(4): 341–346, doi: 10.3897/CompCytogen.v6i4.4058, ISSN: 1993-078X (online), ISSN: 1993-0771 (print)</t>
  </si>
  <si>
    <t>Цитогенетични особености на хетероптерите от инфраразред CIMICOMORPHA</t>
  </si>
  <si>
    <t>Консервационна генетика на благородния елен (Cervus elaphus L.): популационно-генетичен статус и фенотипна реализация в източноевропейския му ареал</t>
  </si>
  <si>
    <t xml:space="preserve">проф., дбн Г. Марков </t>
  </si>
  <si>
    <t>1. G. G. Markov, M. V. Kuznetsova, A. A. Danilkin, M. V. Kholodova Analysis of Genetic Diversity of Red Deer (Cervus еlaphus L.) in Bulgaria: Implications for Population Conservation and Sustainable Management Acta zool. bulg., 64 (4), 2012</t>
  </si>
  <si>
    <t>Биоразнообразие на еднодневките (Insecta, Ephemeroptera) от Юго-Западния Понтийски регион: таксономични и фаунистични подходи</t>
  </si>
  <si>
    <t>ас. Янка Пресолска</t>
  </si>
  <si>
    <t>02/988 51 15 (724); vidinova @yahoo.com</t>
  </si>
  <si>
    <t>Институт по ентомология, ЧАН, Ческе Будейовице, Чешка Република</t>
  </si>
  <si>
    <t>Taxonomic study on collections of tribe Cardueae (Asteraceae) kept at HU-TAF in relation to elaboration of Vol. XII of “Flora of Republic of Bulgaria” (Таксономично изследване на колекциите от триб Cardueae (Asteraceae), съхранявани в Хербариума на Природо-историческия музeй (BP) в Будапеща (HU –TAF) във връзка с подготовката на том 12 от „Флора на Р България”)</t>
  </si>
  <si>
    <t>Програма Synthesys на VІI РП на ЕС (FP7 "Capacities" Program).</t>
  </si>
  <si>
    <t>HU-TAF-2212</t>
  </si>
  <si>
    <t>доц. д-р С. Банчева</t>
  </si>
  <si>
    <t>Природо-исторически музeй в Будапеща, Унгария</t>
  </si>
  <si>
    <t>персонален грант</t>
  </si>
  <si>
    <t>SIGNAL</t>
  </si>
  <si>
    <t>BIODIVERSA</t>
  </si>
  <si>
    <t>доц. д-р Ива АПостолова</t>
  </si>
  <si>
    <t>31.12.2012г</t>
  </si>
  <si>
    <t>21.12.2015г</t>
  </si>
  <si>
    <t>Фенотипна и гено-типна изменчивост на видове Phomopsis/ Diaporthe върху културни и диворас-тящи растения в България и Литва</t>
  </si>
  <si>
    <t>ЕБР с Литва</t>
  </si>
  <si>
    <t>ИФРГ, БАН; Институт по ботаника,  Вилньос, Литва</t>
  </si>
  <si>
    <t>Неогенските палиноморфи от България и Полша като средство за палеоекологични реконструкции</t>
  </si>
  <si>
    <t xml:space="preserve">ЕБР с Полша </t>
  </si>
  <si>
    <t>9793773, dimiter@gbg.bg</t>
  </si>
  <si>
    <t>Genetic diversity and taxonomical relationships within grass genera Elymus and Melicа (Генетична изменчивост и таксономични връзки в родовете Elymus и Melica)</t>
  </si>
  <si>
    <t>доц. д-р Георги  Ангелов</t>
  </si>
  <si>
    <t>9793763, gbangv@bio.bas. bg</t>
  </si>
  <si>
    <r>
      <t xml:space="preserve">Angelov G. 2012 Electrophoretic spectra of six isoenzymes in natural popula-tions of </t>
    </r>
    <r>
      <rPr>
        <i/>
        <sz val="10"/>
        <rFont val="Arial"/>
        <family val="2"/>
      </rPr>
      <t>Melica uniflora</t>
    </r>
    <r>
      <rPr>
        <sz val="10"/>
        <rFont val="Arial"/>
        <family val="2"/>
      </rPr>
      <t xml:space="preserve"> from Bulgaria. - Proc. (C.R.) Bulg. Acad. Sci. Comptes Rendus, 65 (8), 1071-1077</t>
    </r>
  </si>
  <si>
    <t>In vitro conservation of some rare and endangered plant species from the Balkan Region (In vitro опазване на някои редки и застрашени растителни видове от Балканския регион)</t>
  </si>
  <si>
    <t>ЕБР с Румъния</t>
  </si>
  <si>
    <t>979 21 98 maris@bio.bas.bg</t>
  </si>
  <si>
    <r>
      <t xml:space="preserve">Ex situ консервация и генетична оценка на видове от семейство </t>
    </r>
    <r>
      <rPr>
        <i/>
        <sz val="10"/>
        <rFont val="Arial"/>
        <family val="2"/>
      </rPr>
      <t xml:space="preserve">Liliaceae </t>
    </r>
    <r>
      <rPr>
        <sz val="10"/>
        <rFont val="Arial"/>
        <family val="2"/>
      </rPr>
      <t>от българ-ската и румънската флора (Ex situ conser-vation and genetic assessment of Liliaceae species from Bulgarian and Romanian flora)</t>
    </r>
  </si>
  <si>
    <t>Асист. Теодора Иванова</t>
  </si>
  <si>
    <t>Планетарна инвентаризация на биоразнообразието - Инвентаризация на цестодите (Cestoda: Platyhelminthes) на гръбначните животни на планетата</t>
  </si>
  <si>
    <t>Национална фондация за наука, САЩ</t>
  </si>
  <si>
    <t>проф. Джанин Кайра (Университет в Кънектикът, САЩ); координатор на българския екип: проф. дбн Бойко Георгиев</t>
  </si>
  <si>
    <t>учени и научни институции от Великобритания, САЩ, Швейцария, Чехия, Полша, Русия, Украйна, Германия, Австралия</t>
  </si>
  <si>
    <t>2013</t>
  </si>
  <si>
    <t>Филогения на трибус Barbitistini (Orthoptera, Tettigoniidae, Phaneropterinae) на базата на цитогенетични и молекулярни методи)</t>
  </si>
  <si>
    <t>Министерство на науката и висшето образование на Полша</t>
  </si>
  <si>
    <t>N303 611738</t>
  </si>
  <si>
    <t>гл.ас. д-р Драган Чобанов</t>
  </si>
  <si>
    <t>9855115/624 dchobanov@gmail.com</t>
  </si>
  <si>
    <t>Prof. Dr. Elzbieta Warchalowska-Sliwa, Dr. Beata Grzywacz-Gibala - Institute of Systematics and Evolution of Animals (Институт по систематика и еволюция на животните, Полска Академия на науките, Полша)</t>
  </si>
  <si>
    <t>???</t>
  </si>
  <si>
    <t>Филогения на палеарктичните представители на Tettigoniinae (Insecta: Orthoptera: Tettigoniidae) на основата на молекулярни, хромозомни, морфологични и поведенчески особености</t>
  </si>
  <si>
    <t>2011/01/B/NZ8/01467</t>
  </si>
  <si>
    <t>9855115/624; dchobanov@gmail.com</t>
  </si>
  <si>
    <t>Преоценка на систематиката и филогенията на някои групи от Orthoptera и Blattodea от Югоизточна Европа и Западна Азия).</t>
  </si>
  <si>
    <t>Програма Synthesys, ЕС</t>
  </si>
  <si>
    <t>HU-TAF-2199, HU-TAF-2202</t>
  </si>
  <si>
    <t xml:space="preserve">Роля на мигриращите птици и техните кърлежи в разпространението на някои важни от медицинска гледна точка зоонозни патогени по Източноевропейския миграционен път </t>
  </si>
  <si>
    <t>Институт Пастьор Париж, Франция</t>
  </si>
  <si>
    <t>А-08-2010</t>
  </si>
  <si>
    <t>Ръководител: проф. Христо Найденски (Институт по микробиология, БАН); Координатор за ИБЕИ-БАН: доц. д-р Борис Николов</t>
  </si>
  <si>
    <t>Ръководител: 029793161, hnajdenski@abv.bg; Координатор: 029880409, lanius.bg@gmail.com</t>
  </si>
  <si>
    <t>Институт по микробиология, БАН</t>
  </si>
  <si>
    <t>Институт по микробиология, БАН);</t>
  </si>
  <si>
    <t>Изследване на типови и сравнителни материали от семейства Habronematidae and Tetrameridae (Nematoda, Spirurida, Habronematoidea) депозирани в колекцията на Природонаучен музей, Берлин (DE-TAF-1825)</t>
  </si>
  <si>
    <t>DE-TAF-1825</t>
  </si>
  <si>
    <t>гл. ас. д-р Ясен Мутафчиев</t>
  </si>
  <si>
    <t>(3592) 871 71 95/102; Е-mail: mutafchiev@gmail.com</t>
  </si>
  <si>
    <t xml:space="preserve">Идентификация на бранхиобделиди (Annelida: Clitellata) и друга епифауна върху речни раци в колекцията на ракообразни към Природонаучния музей на Дания. </t>
  </si>
  <si>
    <t>Природонаучен музей, Дания</t>
  </si>
  <si>
    <t xml:space="preserve">Потенциални заплахи за устойчивото развитие в Дунавския и Черноморския район: р. Дунав като коридор за чужди инвазивни видове </t>
  </si>
  <si>
    <t xml:space="preserve"> IAD, ESENIAS</t>
  </si>
  <si>
    <t>Ас. Т. Тричкова</t>
  </si>
  <si>
    <t>Климатичните промени и инвазивните чужди видове – нарастваща заплаха за биоразнообразието и екосистемните функции в Охридското езеро и неговия водосбор (2012–2014 г.)</t>
  </si>
  <si>
    <t>Royal Norwegian Embassy – Skopje/ Belgrade</t>
  </si>
  <si>
    <t>Dr S. Trajanovski,   Ас. Т. Тричкова</t>
  </si>
  <si>
    <t>Европейска поленова банка (European Pollen Database)</t>
  </si>
  <si>
    <t>European Pollen Database</t>
  </si>
  <si>
    <t>проф. Bradshaw Великобританиядоц. д-р Мария Лазарова - БАН</t>
  </si>
  <si>
    <t>029793768, mal@bio.bas.bg</t>
  </si>
  <si>
    <t>безсрочен</t>
  </si>
  <si>
    <t>Изследване на фосилен полен от неогенски седименти от България (ЮИ Европа) със СЕМ – таксономична идентификация и реконструкция на климата</t>
  </si>
  <si>
    <t>Фосилен полен от Неоген</t>
  </si>
  <si>
    <t>Еволюция на климата в Евразия през неогена (NECLIME)</t>
  </si>
  <si>
    <t>NECLIME</t>
  </si>
  <si>
    <t>проф. Мосбругер Германия; проф. Д. Иванов - БАН</t>
  </si>
  <si>
    <r>
      <t>Hristova, V. and Ivanov, D. Late Miocene vegetation change in Karlovo Basin, Central Bulgaria; Vladimir Bozukov, Dimiter Ivanov and Torsten Utescher:</t>
    </r>
    <r>
      <rPr>
        <i/>
        <sz val="10"/>
        <color indexed="8"/>
        <rFont val="Times New Roman"/>
        <family val="1"/>
      </rPr>
      <t xml:space="preserve"> Ficus </t>
    </r>
    <r>
      <rPr>
        <sz val="10"/>
        <color indexed="8"/>
        <rFont val="Times New Roman"/>
        <family val="1"/>
      </rPr>
      <t>sp. in</t>
    </r>
    <r>
      <rPr>
        <i/>
        <sz val="10"/>
        <color indexed="8"/>
        <rFont val="Times New Roman"/>
        <family val="1"/>
      </rPr>
      <t xml:space="preserve"> </t>
    </r>
    <r>
      <rPr>
        <sz val="10"/>
        <color indexed="8"/>
        <rFont val="Times New Roman"/>
        <family val="1"/>
      </rPr>
      <t>Early Oligocene flora of Ustren (South Bulgaria); lżbieta Worobiec and Nadezhda Djorgova: Trends in Badenian (Middle Miocene) vegetation and climate dynamics in Poland and Bulgaria based on pollen data; Dimiter Ivanov,</t>
    </r>
    <r>
      <rPr>
        <vertAlign val="superscript"/>
        <sz val="10"/>
        <color indexed="8"/>
        <rFont val="Times New Roman"/>
        <family val="1"/>
      </rPr>
      <t xml:space="preserve"> </t>
    </r>
    <r>
      <rPr>
        <sz val="10"/>
        <color indexed="8"/>
        <rFont val="Times New Roman"/>
        <family val="1"/>
      </rPr>
      <t>Marianna Kováčová</t>
    </r>
    <r>
      <rPr>
        <vertAlign val="superscript"/>
        <sz val="10"/>
        <color indexed="8"/>
        <rFont val="Times New Roman"/>
        <family val="1"/>
      </rPr>
      <t xml:space="preserve"> </t>
    </r>
    <r>
      <rPr>
        <sz val="10"/>
        <color indexed="8"/>
        <rFont val="Times New Roman"/>
        <family val="1"/>
      </rPr>
      <t>and Nela Doláková: Early Late Miocene vegetation and climate dynamics in Slovakia and Bulgaria; Torsten Utescher, Dimiter Ivanov, Andreas Dreist and Volker Mosbrugger: Assessing aridity in palynomorph records – tests with a novel technique of signal enhancement and employment of aridity indices; Boris Tsenov and Dimiter Ivanov: Comparative analysis of climate reconstructions results from Gotse Delchev Basin (SW Bulgaria); V. Bozukov. A revision of species Pleiomeris Formosa (Heer)Palamarev et Petkova in Bulgarian Palaeoflora</t>
    </r>
  </si>
  <si>
    <t>Събиране на семена от растения от естествената флора на България за ex situ консервация в Милениум Сийд Банк (Кралски ботанически градини, Кю)</t>
  </si>
  <si>
    <t>Кралски ботанически градини, Кю, Великобритания</t>
  </si>
  <si>
    <t>доц. д-р Татяна Стоева</t>
  </si>
  <si>
    <t>979 37 94, tds@bio.bas.bg</t>
  </si>
  <si>
    <t xml:space="preserve">44795 EUR </t>
  </si>
  <si>
    <t xml:space="preserve">87612 BGN </t>
  </si>
  <si>
    <t>Impact of agricultural abandonment of landscape structure, vegetation and farmland birds in SE Europe (AGRALE)</t>
  </si>
  <si>
    <t>SEE-ERA.Net Plus</t>
  </si>
  <si>
    <t>ERA-164/04</t>
  </si>
  <si>
    <t>д-р Стоян Николов</t>
  </si>
  <si>
    <t>nikolov100yan@abv.bg</t>
  </si>
  <si>
    <t>1 - Гърция</t>
  </si>
  <si>
    <t>Determination of Favorable Conservation Status as a Precondition for Biodiversity Protection” (Определяне на благоприятно природозащитно състояние като предпоставка за опазване на био-разнообразието)</t>
  </si>
  <si>
    <t>ЕК – Секторна програма Грюндвиг на Програма „Учене през целия живот” - Работни ателиета</t>
  </si>
  <si>
    <t xml:space="preserve">LLP-2012-GRU-WS- 06 </t>
  </si>
  <si>
    <t>НПМ-БАН, целева група от 18 граждани от 5 страни на ЕС</t>
  </si>
  <si>
    <t>14 780,00 евро</t>
  </si>
  <si>
    <t>MYCOTICON</t>
  </si>
  <si>
    <t>Програма на ЕС “Учене през целия живот 2007-2013”, подпрограма “Леонардо да Винчи”</t>
  </si>
  <si>
    <t>2011-1-GR1-LEO05-06802</t>
  </si>
  <si>
    <t>Технологичен педагогически институт Лариса, гр. Лариса, Гърция</t>
  </si>
  <si>
    <t>24855 евро</t>
  </si>
  <si>
    <t>Denchev, C.M., Assyov, B. &amp; Denchev, T.T.   The wild edible mushrooms in Bulgaria: state of art, existing practices and VET on WEM. 2nd Meeting of the Leonardo da Vinci Project MYCOTICON, 17-19.05.2012,Palermo</t>
  </si>
  <si>
    <t>2 - гр. Палермо, Италия и гр. Пафос, Гърция</t>
  </si>
  <si>
    <t>Пилотна мрежа от малки защитени територии за видове от българ-ската флора по модела нарасти-телните микро-резервати</t>
  </si>
  <si>
    <t>Програма на ЕС "Life+"; МОСВ</t>
  </si>
  <si>
    <t>LIFE08/NAT/BG/000279</t>
  </si>
  <si>
    <t>проф. Димитър Пеев</t>
  </si>
  <si>
    <t>9793777 dpeev@bio.bas.bg</t>
  </si>
  <si>
    <t>iIP2</t>
  </si>
  <si>
    <t>ДО 02-218</t>
  </si>
  <si>
    <t>Г. Хибаум</t>
  </si>
  <si>
    <t>Acta Zool. BG</t>
  </si>
  <si>
    <t>ДО 02-127/08</t>
  </si>
  <si>
    <t xml:space="preserve">д-р Иван Георгиев Иванов, Институт по микробиология; Ина Анева ИБЕИ </t>
  </si>
  <si>
    <t>чл. кор. проф. Мила Власковска, Д. Пеев</t>
  </si>
  <si>
    <t xml:space="preserve">Оценка на качество и въздействията върху околната среда в Европа: мрежата LTER като интегрирана система за екосистемен мониторинг (ENVEurope).      
</t>
  </si>
  <si>
    <t xml:space="preserve">Екологичен статус на екосистемите по българското черноморско крайбрежие и връзката му със структурата и състоянието на съобщества на макроводорасли и морски треви (род Cystoseira и род Zostera) </t>
  </si>
  <si>
    <t>hiebaum@ecolab.bas.bg</t>
  </si>
  <si>
    <t xml:space="preserve">НИМ01 131 </t>
  </si>
  <si>
    <t>ДО 02-246/ 18.12.2008</t>
  </si>
  <si>
    <t>Акад. В. Големански</t>
  </si>
  <si>
    <t>golemansky@zoology.bas.bg</t>
  </si>
  <si>
    <t>4500 лв</t>
  </si>
  <si>
    <t>Тропосферен озон в град и планина: Сравнително изследване за качество на въздуха и устойчиво екологично развитие в Плана и София, източник на финансиране</t>
  </si>
  <si>
    <t>Фонд „Научни изследвания”, Програма "Подпомагане на висшите училища"</t>
  </si>
  <si>
    <t>проф. дфн Е. Донев (ФФ – СУ "Св. Климент Охридски"        р-тел пакет за ИБЕИ: гл. ас. Св. Братанова - Дончева</t>
  </si>
  <si>
    <t>тел. 871-71-95/312, e-mail: sbrat@abv.bg</t>
  </si>
  <si>
    <t>Института по електроника, Изследователският център по науки за околната среда към Университета в Калмар (Швеция)</t>
  </si>
  <si>
    <t>1.04.2009 г.</t>
  </si>
  <si>
    <t>1.04.2012 г.</t>
  </si>
  <si>
    <t>10000 разходи за обурудване, командировки и хонорари</t>
  </si>
  <si>
    <t xml:space="preserve">, </t>
  </si>
  <si>
    <t>СУ Кл .Охридски</t>
  </si>
  <si>
    <t>Организация и провеждане на научна сесия за Защитени територии в България в рамките та 7-ма нац конф по ботаника</t>
  </si>
  <si>
    <t>ПУДООС (МОСВ)</t>
  </si>
  <si>
    <t>доц. д-р А Петрова</t>
  </si>
  <si>
    <t>vdvlad@bio.bas.bg</t>
  </si>
  <si>
    <t>без номер, 7.щни 2012</t>
  </si>
  <si>
    <t>Димитър Рагьов</t>
  </si>
  <si>
    <t>0889 59 30 04, pandourski12@gmail.com</t>
  </si>
  <si>
    <t>10000 Паунда</t>
  </si>
  <si>
    <t>25000 лв</t>
  </si>
  <si>
    <t>ИКСЗИ, ИГората, НПМ</t>
  </si>
  <si>
    <t xml:space="preserve">Съфинансиране на проект по 7 Рамкова програма KNOWSEAS, </t>
  </si>
  <si>
    <t>Г. Даскалов</t>
  </si>
  <si>
    <t xml:space="preserve">Съфинансиране на проект по 7 Рамкова програма  PERSEUS </t>
  </si>
  <si>
    <t xml:space="preserve">Съфинансиране на проект по 7 Рамкова програма COCONET </t>
  </si>
  <si>
    <t>В. Карамфилов</t>
  </si>
  <si>
    <t xml:space="preserve">Съфинансиране на проект по 7 Рамкова програма UpGrade Black Sea </t>
  </si>
  <si>
    <t>20000,00 лв</t>
  </si>
  <si>
    <t>7000,00 лв</t>
  </si>
  <si>
    <t>120000 лв</t>
  </si>
  <si>
    <t>Използване на микросателитни маркери за изучаване и опазване на застрашени видове растения в България.</t>
  </si>
  <si>
    <t>ДМУ02/6</t>
  </si>
  <si>
    <t>Доц. д-р Райна Начева</t>
  </si>
  <si>
    <t>9792149 renimoss@bio.bas.bg</t>
  </si>
  <si>
    <t>Предпечатна подготовка на тритомно печатно издание на „Червена книга на Република България: том І Растения и гъби, том ІІ Животни, том ІІІ Природни местообитания, на български и на английски език и инсталиране в Интернет на Червената книга за  свободен достъп</t>
  </si>
  <si>
    <t>7901 / 15. 06. 2010 г.</t>
  </si>
  <si>
    <t>Анализ и оценка на територията на 6-те орнитологично важни места (ОВМ), обект на процедура по нарушение. Подготовка на предложение и документация за включването им в мрежата от защитени зони за птици</t>
  </si>
  <si>
    <t>ПУДООС-МОСВ</t>
  </si>
  <si>
    <t>доц. Вълко Бисерков</t>
  </si>
  <si>
    <t>+359 886 014 292</t>
  </si>
  <si>
    <t>Повишаване капацитета на младите изследователи в изучаването, опазването и устойчивото ползване на растителното и гъбно разнообразие в България</t>
  </si>
  <si>
    <t>ЕСФ и ЕФРР</t>
  </si>
  <si>
    <t>BG051PO001/07/3.3-02/70</t>
  </si>
  <si>
    <t>доц. Д-р Марина Станилова</t>
  </si>
  <si>
    <t>ИНБ-БАН</t>
  </si>
  <si>
    <t>Опазване на биоразнообразието в горещи точки с глациални реликтни растения в България</t>
  </si>
  <si>
    <t>BG0034-GAE-00100-E-V1 - EEA FM</t>
  </si>
  <si>
    <t xml:space="preserve">проф. дбн Д. Пеев </t>
  </si>
  <si>
    <t>Проучване на дивата коза, муфлона, глухаря, благородния елен, сърната, дивата свиня, мечката и вълка в ДЛС „Широка поляна” с цел тяхното стопанисване</t>
  </si>
  <si>
    <t>ДЛС "Широка поляна"</t>
  </si>
  <si>
    <t>проф. П. Генов</t>
  </si>
  <si>
    <t>1425 лв</t>
  </si>
  <si>
    <t>доц. д-р Росица Родева   (ИФРГ, БАН), Д. Стойков (ИБЕИ), д-р Д. Стойков (ИБЕИ)</t>
  </si>
  <si>
    <t>ЕБР, Белгия</t>
  </si>
  <si>
    <t>проф. Г. Даскалов</t>
  </si>
  <si>
    <t>Евро</t>
  </si>
  <si>
    <t>Швейцария</t>
  </si>
  <si>
    <t>UN ECE ICP Vegetation 2010/2015 EU monitoring programme</t>
  </si>
  <si>
    <t>Университета в Солун, Гърция</t>
  </si>
  <si>
    <t>Пробосъбиране  на мъхове в мрежата на Североизточна Гърция и принос към UN ECE ICP Vegetation 2010/2015 EU биомониторингова програма” (Moss sampling in the network of the Northeast Greece, and  contribution to UN ECE ICP Vegetation 2010/2015 EU monitoring programme), Ръководител проф. д-р Л. Юрукова</t>
  </si>
  <si>
    <t xml:space="preserve">Анализ на стабилни изотопи на азота в мъхове за характеристика на източниците на азотно замърсяване в някои Европейски страни” (A pan-European analysis of stable nitrogen isotopes in mosses as a characteristics of identification of the sources of nitrogen pollution in some EU countries), ръководител проф. д-р Л. Юрукова   </t>
  </si>
  <si>
    <t>Университета в Навара, Испания</t>
  </si>
  <si>
    <t>Bulgarian and Swiss Moss Surveys 2010/2011</t>
  </si>
  <si>
    <t>Проучване на мъхове в България и Швейцария: Тенденции във времето и пространството на тежки метали, азот и сяра в мъховете” (Bulgarian and Swiss Moss Surveys 2010/2011 Temporal trends and spatial patterns of heavy metals, nitrogen and sulphur in mosses), с научна група по мониторинг на околната среда, ръководител проф. д-р Л. Юрукова</t>
  </si>
  <si>
    <t>парична сума</t>
  </si>
  <si>
    <t>Prof. Dr. Sharon Patton, Professor of Parasitology at the University of Tennessee</t>
  </si>
  <si>
    <t>Снежана Грозева</t>
  </si>
  <si>
    <t>Основи на таксономията и фаунистиката</t>
  </si>
  <si>
    <t>СУ – БФ</t>
  </si>
  <si>
    <t>Таксономия и фаунистика</t>
  </si>
  <si>
    <t>Ценка Часовникарова</t>
  </si>
  <si>
    <t>Медицинска зоология</t>
  </si>
  <si>
    <t>ПУ "П. Хилендарски"</t>
  </si>
  <si>
    <t>Павел Зехтинджиев</t>
  </si>
  <si>
    <t>Михаела Илиева</t>
  </si>
  <si>
    <t>Бойко Георгиев</t>
  </si>
  <si>
    <t>Въведение в научните изследвания (биологични науки)</t>
  </si>
  <si>
    <t>ЦО при БАН</t>
  </si>
  <si>
    <t>Принципи на таксономичните и филогенетичните изследвания</t>
  </si>
  <si>
    <t>Павел Николов</t>
  </si>
  <si>
    <t>Анета Костадинова</t>
  </si>
  <si>
    <t>Даниела Пиларска</t>
  </si>
  <si>
    <t>Участие в експертна комисия на Немската служба за академичен обмен (DAAD) за оценяване на кандидати за магистри и докторанти.</t>
  </si>
  <si>
    <t>Участие в научно жури на доц. Павел Зехтенджиев със становище. 7.3.2. Участие в научно жури на д-р Каролина Лукашова от Чешкия земеделски университет в Прага, Чехия с рецензия; Рецензия на проект към Програма за Българо-индийско сътрудничество, ФНИ</t>
  </si>
  <si>
    <t>Милчо Тодоров</t>
  </si>
  <si>
    <t>Участие в изпитна комисия за избор на д-р Fatma Gomaa към Университета в Нюшател, Швейцария (+ рецензия); участие в научно жури на доц. Росица Давидова от Шуменския университет (становище).</t>
  </si>
  <si>
    <t>Рецензии за Acta zoologica bulgarica (1) и Ecologia balcanica (1).</t>
  </si>
  <si>
    <t>Параскева Михайлова</t>
  </si>
  <si>
    <t>7 становища за Научно жури - провеждане на процедури за конкурс  за академичната длъжност „Професори” –  по научните специалности: Генетика, Екология и опазване на екосистемите и Хидробиология. На три от тези процедури съм била председател.</t>
  </si>
  <si>
    <t xml:space="preserve">Член на редколегии на сп. Acta Zool.Bulgarica; Comparative Cytogenetics; News Letter Chironomus </t>
  </si>
  <si>
    <t xml:space="preserve">3 реценции за избор на чл. Кореспонденти - като експерт в Биологична  Експертна комисия към БАН </t>
  </si>
  <si>
    <t>Гл.редактор на поредицата "Фауна на България"</t>
  </si>
  <si>
    <t xml:space="preserve">рецензент- експерт за отпечатване на научни публикации в Fauna Norvegica </t>
  </si>
  <si>
    <t>експерт поканен редактор на сп. Comparative Cytogenetics</t>
  </si>
  <si>
    <t xml:space="preserve">рецензент- експерт за отпечатване на научни публикации в Comparative Cytogenetics </t>
  </si>
  <si>
    <t>рецензент- експерт за отпечатване на научни публикации в Newsletter Chironomus</t>
  </si>
  <si>
    <t xml:space="preserve">рецензент- експерт за отпечатване на научни публикации в Europ.Journal  of Entom.Research </t>
  </si>
  <si>
    <t>рецензент- експерт за отпечатване на научни публикации в Freshwater Science</t>
  </si>
  <si>
    <t xml:space="preserve">Российское энтомологическое общество (РЭО), International Heteropterologist's Society (IHS), СУБ </t>
  </si>
  <si>
    <t>Ивайло Дедов</t>
  </si>
  <si>
    <t xml:space="preserve">Експерт към научно-консултативния съвет за прилагане на Вашингтонската Конвенция (CITES). Заповед № І – 650 на УС на БАН. -- съвместни проверки с РИОСВ-София в магазини в София, продаващи живи корали, за  наличие на необходимата документация по CITES. </t>
  </si>
  <si>
    <t>изготвена съдебно-зоологична-малакологична експертиза за “Митница Столична, София”, относно: дп №27/ 2012 (относно конфискувани два вида живи сухоземни охлюви)</t>
  </si>
  <si>
    <t>Влада Пенева</t>
  </si>
  <si>
    <t>Рецензия на дисертация за получаване на научна и образователна степен „доктор” в Аграрен университет, Пловдив (Таня Билева); Рецензия за конкурс за заемане на длъжността „професор” в НПМ (д-р Павел Стоев)</t>
  </si>
  <si>
    <t>Вера Николаева</t>
  </si>
  <si>
    <t>Рецензии за Еnvironmental Montoring and Assessment (2 бр.)</t>
  </si>
  <si>
    <t>Стела Лазарова</t>
  </si>
  <si>
    <t>Рецензии за Сборник с доклади от Семинар по екология - 2012 (2 бр.)</t>
  </si>
  <si>
    <t>Тошко Любомиров</t>
  </si>
  <si>
    <t>Георги Марков</t>
  </si>
  <si>
    <t xml:space="preserve">Член на Постоянния Комитет за науки за живота, земята и околната среда към Европейската научна фондация.  </t>
  </si>
  <si>
    <t>2 рецензии на дисертационни трудове за придобиване на ОНС Доктор</t>
  </si>
  <si>
    <t xml:space="preserve">Acta zoological bulgarica </t>
  </si>
  <si>
    <t>4 рецензии на проекти към Европейската научна фондация</t>
  </si>
  <si>
    <t>9 рецензии за Acta zoologica bulgarica (+10 рецензии за том 64, Suppl. 4)</t>
  </si>
  <si>
    <t>Наско Атанасов</t>
  </si>
  <si>
    <t xml:space="preserve">12 рецензии за том 64, Suppl. 4 Acta zoologica bulgarica </t>
  </si>
  <si>
    <t>Борис Николов</t>
  </si>
  <si>
    <t>Борд на Европейския съюз за опръстеняване на птиците (ЕУРИНГ)</t>
  </si>
  <si>
    <t>Експертно становище към Областна дирекция на МВР-Бургас за посочване видовата принадлежност на препарирани птици и птичи яйца на защитени от закона видове (6.04.2012 г.)</t>
  </si>
  <si>
    <t>списание Podoces (Иран)</t>
  </si>
  <si>
    <t>Афро-европейска секция на Международната работна група за сврачките</t>
  </si>
  <si>
    <t>Изпратени материали в МОСВ за Бернската конвенция, свързани с биологичното разнообразие и изменението на климата (18.05.2012 г.)</t>
  </si>
  <si>
    <t>Междуведомствена координационна експертна група по Конвенцията по биологично разнообразие към МОСВ</t>
  </si>
  <si>
    <t>Консултантска дейност при превода на 17 научно-популярни филма (по 60 мин всеки) за телевизионния канал National Geographic в България.</t>
  </si>
  <si>
    <t>Консултиране текстовете за нови табели на 40 вида птици в Зоопарк-София (ноември 2012 г.)</t>
  </si>
  <si>
    <t>Изготвяне на 5 рецензии на ръкописи на научни статии: Acta zoologica bulgarica (България) - 3, Podoces (Иран) - 2.</t>
  </si>
  <si>
    <t>Становище от страна на Орнитоцентралата, съгласувано с други учени от ИБЕИ, във връзка с подготвяни промени от страна на МОСВ в природозащитното законодателство, отнасящо се до прилагане на опръстеняването на диви птици като научен метод (12.10.2012 г.)</t>
  </si>
  <si>
    <t>Препоръка за природозащитен проект на българска НПО към National Geographic Society (януари 2012 г.)</t>
  </si>
  <si>
    <t>Светла Далакчиева</t>
  </si>
  <si>
    <t xml:space="preserve">Международна работна група за дъждосвирцовите птици </t>
  </si>
  <si>
    <t>Яна Мизинска-Боевска</t>
  </si>
  <si>
    <t>Член на Българско паразитологично дружество</t>
  </si>
  <si>
    <t>Гергана Василева</t>
  </si>
  <si>
    <t>Рецензия на резюме за сборник доклади от годишния семинар по екология на СУБ, 2012 г.</t>
  </si>
  <si>
    <t>Рецензии за научни публикации, списания: Folia Parasitologica – 1; Acta Parasitologica – 1; Zootaxa – 1</t>
  </si>
  <si>
    <t>Рецензии на статии (общо 22): Parasites &amp; Vectors – 6; Folia Parasitologica – 3; Parasitology International – 2; Journal of Helminthology – 2; Turkish Journal of Zoology – 2; Journal of Parasitology – 1; Parasitology – 1; Parasite – 1; Veterinary Parasitology – 1; Comparative Parasitology – 1; Polish Polar Research – 1; Zoologia Brazil – 1.</t>
  </si>
  <si>
    <t>Systematic Parasitology
Folia Parasitologica
Parasites &amp; Vectors</t>
  </si>
  <si>
    <t>Рецензии: Acta Zoologica Bulgarica – 1, PloS One – 1</t>
  </si>
  <si>
    <t>Председател на Българското паразитологично дружество, Междуведомствена координационна експертна група по Конвенцията по биологично разнообразие към МОСВ</t>
  </si>
  <si>
    <t>Рецензии на статии (общо 15): Parasites &amp; Vectors – 2; Folia Parasitologica – 3; Journal of Helminthology – 2; Journal of Parasitology – 1; Acta Parasitologica - 3; Systematic Parasitology- 4; Рецензии на 5 проекта по програмата BIODIVERSA</t>
  </si>
  <si>
    <t xml:space="preserve">Systematic Parasitology, Folia Parasitologica, Acta Parasitologica, Journal of Parasitology Research, Zoology and Ecology, Sciencita Parasitologica, Vestnik Zoologii, Acta Zoologica Bulgarica. 
</t>
  </si>
  <si>
    <t xml:space="preserve">Systematic Parasitology, Folia Parasitologica, Acta Parasitologica, Journal of Parasitology Research, Zoology and Ecology, Sciencita Parasitologica, Vestnik Zoologii, Acta Zoologica Bulgarica. </t>
  </si>
  <si>
    <t>12-16</t>
  </si>
  <si>
    <t>03</t>
  </si>
  <si>
    <t>София</t>
  </si>
  <si>
    <t>Training course "Basic Molecular Evolution and Phylogenetics</t>
  </si>
  <si>
    <t>8-10</t>
  </si>
  <si>
    <t>10</t>
  </si>
  <si>
    <t>Хисар</t>
  </si>
  <si>
    <t xml:space="preserve"> Участие в научния организационен комитет на международната конференция по зоология „50 години катедра по зоология при Пловдивския Университет”</t>
  </si>
  <si>
    <t>25-29</t>
  </si>
  <si>
    <t>06</t>
  </si>
  <si>
    <t>Благоевград</t>
  </si>
  <si>
    <t>Шести Европейски конгрес по Hemiptera</t>
  </si>
  <si>
    <t>26-27</t>
  </si>
  <si>
    <t>04</t>
  </si>
  <si>
    <t>Семинар по екология на СУБ – 2012</t>
  </si>
  <si>
    <t>19-22</t>
  </si>
  <si>
    <t>Гандинагар, Индия</t>
  </si>
  <si>
    <t>2-ра Световна конференция на бърдуочерите</t>
  </si>
  <si>
    <t xml:space="preserve">26 до 28 </t>
  </si>
  <si>
    <t>Пловдив, България</t>
  </si>
  <si>
    <t>10 Национален конгрес по клинична микробиология и инфекции на Българската асоциация на микробиолозите</t>
  </si>
  <si>
    <t>Садово, България</t>
  </si>
  <si>
    <t>Международна научна конференция "130 години земеделска наука в Садово"</t>
  </si>
  <si>
    <t xml:space="preserve">Благоевград, България </t>
  </si>
  <si>
    <t>16-20</t>
  </si>
  <si>
    <t>Рованиеми, Финландия</t>
  </si>
  <si>
    <t>The 13th Rodens et Spatium - International Conference on Rodent Biology</t>
  </si>
  <si>
    <t>22-26</t>
  </si>
  <si>
    <t>Vilnius, Lithuania</t>
  </si>
  <si>
    <t>19-25</t>
  </si>
  <si>
    <t>Daegu, South Korea</t>
  </si>
  <si>
    <t>XXIV International congress of entomology</t>
  </si>
  <si>
    <t>26–31</t>
  </si>
  <si>
    <t>Инсбурк, Австрия</t>
  </si>
  <si>
    <t>„International Association of Astacology (IAA) 19th Symposium“</t>
  </si>
  <si>
    <t>27-31</t>
  </si>
  <si>
    <t>С. Петербург, Русия</t>
  </si>
  <si>
    <t>14 конгрес на РЕО</t>
  </si>
  <si>
    <t>16-23</t>
  </si>
  <si>
    <t>Innsbruck, Austria</t>
  </si>
  <si>
    <t>XIII International Symposium on Zygaenidae</t>
  </si>
  <si>
    <t>Краков, Полша</t>
  </si>
  <si>
    <t>Hydrobiological Congress</t>
  </si>
  <si>
    <t>24– 25</t>
  </si>
  <si>
    <t>Тбилиси, Грузия</t>
  </si>
  <si>
    <t>„Biological plant protection, problems and contemporary achievements“</t>
  </si>
  <si>
    <t>Охрид, Македония</t>
  </si>
  <si>
    <t>Конгрес на еколозите на Македониjа со мегународно учество</t>
  </si>
  <si>
    <t xml:space="preserve">4. - 5. </t>
  </si>
  <si>
    <t>Белград, Сърбия</t>
  </si>
  <si>
    <t>“Forests in Future-Sustainable Use, Risks and Challenges“</t>
  </si>
  <si>
    <t>8 до 10</t>
  </si>
  <si>
    <t xml:space="preserve">Хисар, България </t>
  </si>
  <si>
    <t>“50  години катедра "Зоология", Пловдивски университет "П. Хилендарски"</t>
  </si>
  <si>
    <t>21-23</t>
  </si>
  <si>
    <t xml:space="preserve">Букурещ, Румъния </t>
  </si>
  <si>
    <t>Fourth Annual Zoological Congress</t>
  </si>
  <si>
    <t>Distribution of the millipede tribe Brachyiulini (Diplopoda: Julida: Julidae) with preliminary biogeographical analysis</t>
  </si>
  <si>
    <t>3 – 7</t>
  </si>
  <si>
    <t>Братислава (Словакия)</t>
  </si>
  <si>
    <t>Пети междунроден симпозиум за Simulidae</t>
  </si>
  <si>
    <t>Чехия</t>
  </si>
  <si>
    <t>11.03.2012</t>
  </si>
  <si>
    <t>ДО-02-251/2008</t>
  </si>
  <si>
    <t>Грузия</t>
  </si>
  <si>
    <t>22.09.2012</t>
  </si>
  <si>
    <t>канеща страна</t>
  </si>
  <si>
    <t>Данаил Таков</t>
  </si>
  <si>
    <t>Митко Събчев</t>
  </si>
  <si>
    <t>Литва</t>
  </si>
  <si>
    <t>Проект ДО02-244/2008; ЕБР ЦУ БАН</t>
  </si>
  <si>
    <t>Василий Абаев</t>
  </si>
  <si>
    <t>Южна Корея</t>
  </si>
  <si>
    <t>Проект ДО02-244/2008; собствени средства</t>
  </si>
  <si>
    <t>Австрия</t>
  </si>
  <si>
    <t>Организационен комитет на симпозиума</t>
  </si>
  <si>
    <t>Полша</t>
  </si>
  <si>
    <t>WETLANET</t>
  </si>
  <si>
    <t xml:space="preserve">Стела Лазарова </t>
  </si>
  <si>
    <t>Боян Вагалински</t>
  </si>
  <si>
    <t xml:space="preserve">Румъния </t>
  </si>
  <si>
    <t>лични средства</t>
  </si>
  <si>
    <t xml:space="preserve">Наско Атанасов </t>
  </si>
  <si>
    <t>Финландия</t>
  </si>
  <si>
    <t xml:space="preserve">проект ДО-02-259/08 </t>
  </si>
  <si>
    <t>Исландия</t>
  </si>
  <si>
    <t>EEA Grants</t>
  </si>
  <si>
    <t>Холандия</t>
  </si>
  <si>
    <t>Европейски съюз за опръстеняване на птиците (ЕУРИНГ).</t>
  </si>
  <si>
    <t>Драган Чобанов</t>
  </si>
  <si>
    <t>Унгария</t>
  </si>
  <si>
    <t>12.05.2012</t>
  </si>
  <si>
    <t>HU-TAF-2202 - проект по програма "Синтезис", финансиран от 7-ма рамкова програма на ЕС</t>
  </si>
  <si>
    <t>Македония</t>
  </si>
  <si>
    <t>05.07.2012</t>
  </si>
  <si>
    <t>Скопски Университет „Св. св. Кирил и Методий“</t>
  </si>
  <si>
    <t>Етиопия</t>
  </si>
  <si>
    <t>18.11.2012</t>
  </si>
  <si>
    <t>Проект “Планетарна инвентаризация на биоразнообразието - Инвентаризация на цестодите (Cestoda: Platyhelminthes) на гръбначните животни на планетата”, финансиран от Национална фондация за наука, САЩ</t>
  </si>
  <si>
    <t>Анелия Бобева</t>
  </si>
  <si>
    <t>Швеция</t>
  </si>
  <si>
    <t>Димитър Димитров</t>
  </si>
  <si>
    <t>Мартин Маринов</t>
  </si>
  <si>
    <t>Германия</t>
  </si>
  <si>
    <t>САЩ</t>
  </si>
  <si>
    <t>Италия</t>
  </si>
  <si>
    <t>Румъния</t>
  </si>
  <si>
    <t>Русия</t>
  </si>
  <si>
    <t>Гърция</t>
  </si>
  <si>
    <t>Латвия</t>
  </si>
  <si>
    <t>Дания</t>
  </si>
  <si>
    <t>Украйна</t>
  </si>
  <si>
    <t>Испания</t>
  </si>
  <si>
    <t>Албания, Босна и Херцеговина, България, Гърция, Косово, Македония, Румъния, Сърбия, Турция, Хърватия и Черна гора</t>
  </si>
  <si>
    <t>Биомониторинг. Модул Води (БМУР ІІІ к)</t>
  </si>
  <si>
    <t>СУ/БФ</t>
  </si>
  <si>
    <t>Европейско екологично законодателство и норми (БМУР ІV к)</t>
  </si>
  <si>
    <t>Управление на защитени влажни зони (маг. програма)</t>
  </si>
  <si>
    <t>Директиви на Европейския Съюз за опазване на водите  (маг. програма)</t>
  </si>
  <si>
    <t>гл.ас. д-р Надежда Тодорова</t>
  </si>
  <si>
    <t>Молекулярна имунология (Молекулярна биология)</t>
  </si>
  <si>
    <t>гл.ас. д-р Апостолос Апостолу</t>
  </si>
  <si>
    <t>Зоология</t>
  </si>
  <si>
    <t>ЛТУ</t>
  </si>
  <si>
    <t>Диана Деянова</t>
  </si>
  <si>
    <t xml:space="preserve">Систематика на водорасли и гъби </t>
  </si>
  <si>
    <t>Борислава Гьошева</t>
  </si>
  <si>
    <t>Член на научния комитет на 39th IAD Conference "Living Danube"</t>
  </si>
  <si>
    <t>рецензии за степени и длъжности 1</t>
  </si>
  <si>
    <t>рецензии на научни статии  4</t>
  </si>
  <si>
    <t>рецензии на абстракти за конференции 3</t>
  </si>
  <si>
    <t>рецензии на проекти 1</t>
  </si>
  <si>
    <t>Член Научно-технически съвет по рибарство и аквакултури (НТСРА/МЗГ)</t>
  </si>
  <si>
    <t>рецензии на научни статии  3</t>
  </si>
  <si>
    <t>Експерт – контактно лице за дейности по интеркалибрацията на БЕК Риби в реки и езера (по Договор с МОСВ/ИАОС).</t>
  </si>
  <si>
    <t>изготвени становища и съгласуване на изменения в Закона за рибарството, съгл. заповеди на Министъра на ЗГ и др.</t>
  </si>
  <si>
    <t>Eксперт по риби в проект „Живот за Бургаските езера”, финансиран по програмата Лайф+ на Европейския съюз, проектен номер LIFE08 NAT/BG/000277 (БФБ)</t>
  </si>
  <si>
    <t>разработени 3 становища за опазване на консервационнозначимата ихтиофана във влажни зони</t>
  </si>
  <si>
    <t>3 становища в Научно жури по конкурс за академична длъжност "Професор": за проф. Й. Узунов (2) и за проф. Георги Даскалов (1)+C29</t>
  </si>
  <si>
    <t>Член на Unitged Nations Secretary General's Advisory Board on Water &amp; Sanitation</t>
  </si>
  <si>
    <t>становище по дисертации 2</t>
  </si>
  <si>
    <t>рецензии на научни статии 5</t>
  </si>
  <si>
    <t>Участие в Експертна група по проблемите на есетровите риби към МОСВ.</t>
  </si>
  <si>
    <t>Експерт – контактно лице за дейности по интеркалибрацията на БЕК Макрозообентос в реки и езера (по Договор с МОСВ/ИАОС).</t>
  </si>
  <si>
    <t>рецензии научни статии 2</t>
  </si>
  <si>
    <t>рецензии на научни статии  1 (AJAR-11-22474)</t>
  </si>
  <si>
    <t>Рецензент консултант на Romanian Journal of Aquatic Ecology</t>
  </si>
  <si>
    <t>Научен рецензент на Acta Oecologica Carpatica том 5/2012</t>
  </si>
  <si>
    <t>Научен рецензент на 2 тома на сп. Transylvanian Review of Systematical and Ecological Research</t>
  </si>
  <si>
    <t>Председател на Мрежата за инвазив-ните чужди видове в Югоизточна Европа - East and South European Network on Invasive Alien Species (ESENIAS)</t>
  </si>
  <si>
    <t>Експертна работна група “Sustainable Development and Public Participation” към IAD</t>
  </si>
  <si>
    <t>30-05</t>
  </si>
  <si>
    <t>04-05</t>
  </si>
  <si>
    <t>21-24</t>
  </si>
  <si>
    <t>08</t>
  </si>
  <si>
    <t>Szentendre, Hungary</t>
  </si>
  <si>
    <t>39th IAD Conference “Living Danube”</t>
  </si>
  <si>
    <t>09</t>
  </si>
  <si>
    <t>Portugal</t>
  </si>
  <si>
    <t>Annual Meeting of ILTER</t>
  </si>
  <si>
    <t>16-19</t>
  </si>
  <si>
    <t>Heraklion, Greece</t>
  </si>
  <si>
    <t>MESOAQUA Int'l Symp. “Recent achievements and future directions in Aquatic Mesocosm Research</t>
  </si>
  <si>
    <t>18-26</t>
  </si>
  <si>
    <t>Athens, Greece</t>
  </si>
  <si>
    <t>12th International Congress on the Zoogeography and ecology of Greece and adjacent regions</t>
  </si>
  <si>
    <t>28-29</t>
  </si>
  <si>
    <t>София, България</t>
  </si>
  <si>
    <t>Семинар по екология, СУБ</t>
  </si>
  <si>
    <t>Жирона, Испания</t>
  </si>
  <si>
    <t>Symposium for freshwater science, Freshwater ecosystems- Challenges between conservation and management under global change</t>
  </si>
  <si>
    <t>04-07</t>
  </si>
  <si>
    <t>Sibiu, Romania</t>
  </si>
  <si>
    <t>3rd Aquatic Biodiversity International Conference</t>
  </si>
  <si>
    <t>28-02</t>
  </si>
  <si>
    <t>05-06</t>
  </si>
  <si>
    <t xml:space="preserve">4th BALWOIS Conference </t>
  </si>
  <si>
    <t>Structure and functioning of food webs in the fish com-munities of the Ohrid, Prespa and Skadar lakes – a qualitative modeling approach (M. Pavlova , D, Milosevic, A. Talevska, T. Talevski)</t>
  </si>
  <si>
    <t xml:space="preserve">5th BALWOIS Conference </t>
  </si>
  <si>
    <t>08-11</t>
  </si>
  <si>
    <t>Слънчев бряг, България</t>
  </si>
  <si>
    <t>21th International Symposium Ecology &amp; Safety for a cleaner and safer world</t>
  </si>
  <si>
    <t>17-22</t>
  </si>
  <si>
    <t xml:space="preserve"> Hangzhou, China  </t>
  </si>
  <si>
    <t xml:space="preserve">The 6th International Weed Science Congress </t>
  </si>
  <si>
    <t>26-31</t>
  </si>
  <si>
    <t>Insbruck, Austria</t>
  </si>
  <si>
    <t>04-09</t>
  </si>
  <si>
    <t>Bragança, Portugal</t>
  </si>
  <si>
    <t>International Meeting on Biology and Conservation of Freshwater Bivalves</t>
  </si>
  <si>
    <t>08-10</t>
  </si>
  <si>
    <t>Хисаря, България</t>
  </si>
  <si>
    <t xml:space="preserve">INT'L CONFERENCE “50 years anniversary of the Dep't of Zoology”, University of Plovdiv “Paisii Hilendarski” </t>
  </si>
  <si>
    <t>Перник, България</t>
  </si>
  <si>
    <t xml:space="preserve">ESI 2012: </t>
  </si>
  <si>
    <t>12-14</t>
  </si>
  <si>
    <t xml:space="preserve">Pontevedra , Spain </t>
  </si>
  <si>
    <t>- 7th NEOBIOTA Conference</t>
  </si>
  <si>
    <t>26-26</t>
  </si>
  <si>
    <t>International Conference “Ecology – Interdisciplinary Science and Practice:</t>
  </si>
  <si>
    <t>11</t>
  </si>
  <si>
    <t>Bucharest, Romania</t>
  </si>
  <si>
    <t>The Fourth Annual Zoological Congress of “Grigore Antipa” Museum</t>
  </si>
  <si>
    <t>Международен семинар на Мрежата за инвазивните чужди видове в Югоизточна Европа - East and South European Network on Invasive Alien Species (ESENIAS)</t>
  </si>
  <si>
    <t>ас. Теодора Тричкова, trichkova@gmail.com</t>
  </si>
  <si>
    <t>MoU</t>
  </si>
  <si>
    <t>University College, Dublin, National University of Ireland</t>
  </si>
  <si>
    <t>дог. ДО 02-352/2008 с ФНИ</t>
  </si>
  <si>
    <t>Хераклион,Гърция</t>
  </si>
  <si>
    <t>Димитър Беров</t>
  </si>
  <si>
    <t>Лече, Италия</t>
  </si>
  <si>
    <t>Проект COCONET</t>
  </si>
  <si>
    <t>Георги Даскалов</t>
  </si>
  <si>
    <t>Триест, Италия</t>
  </si>
  <si>
    <t>Проект PERSEUS</t>
  </si>
  <si>
    <t>Виолета Георгиева Тюфекчиева</t>
  </si>
  <si>
    <t xml:space="preserve">Работен пакет 2.1 Outgoing visits на проект WELANET </t>
  </si>
  <si>
    <t>Янка Николова Пресолска</t>
  </si>
  <si>
    <t>Мила Александрова Ихтиманска</t>
  </si>
  <si>
    <t>Борислава Петрова Гьошева</t>
  </si>
  <si>
    <t>Норвегия, Осло</t>
  </si>
  <si>
    <t>Йоана Георгиева Георгиева</t>
  </si>
  <si>
    <t>Украйна, Севастопол</t>
  </si>
  <si>
    <t>Истанбул, Турция</t>
  </si>
  <si>
    <t>Работна среща проект PERSEUS (проф. Г. Даскалов, д-р В. Карамфилов)</t>
  </si>
  <si>
    <t>Рим, Италия</t>
  </si>
  <si>
    <t>Работна среща проект COCONET (проф. Г. Даскалов)</t>
  </si>
  <si>
    <t>Панама Сити, Панама</t>
  </si>
  <si>
    <t>18 сесия на UNSGAB (проф. Й.Узунов)</t>
  </si>
  <si>
    <t>Найроби, Кения</t>
  </si>
  <si>
    <t>19 сесия на UNSGAB (проф. Й.Узунов)</t>
  </si>
  <si>
    <t>IAD - Международна организация за изследване на река Дунав</t>
  </si>
  <si>
    <t>БАН</t>
  </si>
  <si>
    <t>1. IUCN Species Survival Commission, Rust and Smut Specialist Group ;                                                      2. IUCN Species Survival Commission, Rust and Smut Red List Authority Focal Point;                              3. International Society for Fungal Conservation;       4. European Mycological Association;                          5. European Council for the Conservation of Fungi;                                                        Commission for Fungi – OPTIMA;</t>
  </si>
  <si>
    <t xml:space="preserve">
</t>
  </si>
  <si>
    <t xml:space="preserve">6. Британско Птеридологично Дружество (BPS) </t>
  </si>
  <si>
    <t>7. Група на Европейските Папратолози (GEP)</t>
  </si>
  <si>
    <t>8. Международна асоциация за растителни науки (IAVS)</t>
  </si>
  <si>
    <t>9. Европейска група за изучаване на сухите тревни съобщества (EDGG)</t>
  </si>
  <si>
    <t>10. Международна асоциация за растителна таксономия (IAPT)</t>
  </si>
  <si>
    <t>11. Организация за фитотаксономични проучвания на Средиземноморския район (OPTIMA)</t>
  </si>
  <si>
    <t>Не е платен от звеното, поради липса на средства</t>
  </si>
  <si>
    <t>Турция</t>
  </si>
  <si>
    <t>Словакия</t>
  </si>
  <si>
    <t>Христо Педашенко</t>
  </si>
  <si>
    <t>проект АГРАЛЕ</t>
  </si>
  <si>
    <t>Работната група по проучване на европейските сухи тревни съобщества</t>
  </si>
  <si>
    <t>ЕБР</t>
  </si>
  <si>
    <t>ЕС, (Life + Program)</t>
  </si>
  <si>
    <t>Проект “Закономерности в пространственото разпространение на местообитания, растителни съобщества и растителни видове в Южна България във връзка с екологични и биоклиматични градиенти”</t>
  </si>
  <si>
    <t>23.05.</t>
  </si>
  <si>
    <t xml:space="preserve">Thuringen Ministerium fur Landwirschaft, Forsten, Umwelt und Naturschutz </t>
  </si>
  <si>
    <t>Република Сърбия</t>
  </si>
  <si>
    <t>Договор ДТК 02/38 с Фонд "Научни изследвания", МОМН "Комплексно изследване на високопланински защитени, ендемични и редки лечебни растения в българската флора - опазване и устойчиво използване"</t>
  </si>
  <si>
    <t>Обединени арабски емирства</t>
  </si>
  <si>
    <t>IUCN Species Survival Commission</t>
  </si>
  <si>
    <t xml:space="preserve">Проект MYCOTICON, 2011-1-GR1-LEO05-06802 </t>
  </si>
  <si>
    <t>ФНИ, Проект № ДО 02-181</t>
  </si>
  <si>
    <t>Кипър</t>
  </si>
  <si>
    <t>Сърбия</t>
  </si>
  <si>
    <t>12.09.</t>
  </si>
  <si>
    <t>Проект на дирекция на ПП Странджа BE-NATURE /SEE/B/00008/2.3/X.</t>
  </si>
  <si>
    <t>Проект по ЕБР с Румъния</t>
  </si>
  <si>
    <t>Юлия Босева</t>
  </si>
  <si>
    <t>Великобритания</t>
  </si>
  <si>
    <t>Проект MSB, RBG, Kew</t>
  </si>
  <si>
    <t>Росен Горгоров</t>
  </si>
  <si>
    <t>Проект ЕБР с Полша</t>
  </si>
  <si>
    <t>24</t>
  </si>
  <si>
    <t>2</t>
  </si>
  <si>
    <t>Abu Dhabi, Обединени арабски емирства</t>
  </si>
  <si>
    <t>2nd IUCN SSC Chairs’ Meeting, 23–27 February 2012, Abu Dhabi, United Arab Emirates</t>
  </si>
  <si>
    <t xml:space="preserve">17-19  </t>
  </si>
  <si>
    <t>05</t>
  </si>
  <si>
    <t>Палермо, Италия</t>
  </si>
  <si>
    <t>II-ра работна среща по Програма Леонардо да Винчи, проект MYCOTICON</t>
  </si>
  <si>
    <t>1-4</t>
  </si>
  <si>
    <t>NECLIME Conference</t>
  </si>
  <si>
    <t>11.ян</t>
  </si>
  <si>
    <t>12</t>
  </si>
  <si>
    <t>Букурещ, Румъния</t>
  </si>
  <si>
    <t>A New Approach of the Academic Research in Biology</t>
  </si>
  <si>
    <t>14-16</t>
  </si>
  <si>
    <t>3</t>
  </si>
  <si>
    <t>Дебрецен, Унгария</t>
  </si>
  <si>
    <t>Utilization of genetic approaches for effective conservation of endangered species.</t>
  </si>
  <si>
    <t>19-21</t>
  </si>
  <si>
    <t>5</t>
  </si>
  <si>
    <t>Преспа</t>
  </si>
  <si>
    <t>9-та работна среща на Работната група по проучване на европейските сухи тревни съобщества</t>
  </si>
  <si>
    <t>3.ян</t>
  </si>
  <si>
    <t>6</t>
  </si>
  <si>
    <t>Ерфурт</t>
  </si>
  <si>
    <t>Steppenlebensräume Europas Gefährdung, Erhaltungsmaßnahmen und Scutz, Internationale Tagung</t>
  </si>
  <si>
    <t xml:space="preserve">27-31 </t>
  </si>
  <si>
    <t>Суботица, Република Сърбия</t>
  </si>
  <si>
    <t>7th Conference of Medicinal and Aromatic Plants of Southeast European countries</t>
  </si>
  <si>
    <t>17</t>
  </si>
  <si>
    <t xml:space="preserve">Extended Meeting of the Regional Steering Committee (RSC) of SEE PHYTOCHEMNET, 17-18.05.2012, Sofia </t>
  </si>
  <si>
    <t>4</t>
  </si>
  <si>
    <t>Seminar of ecology</t>
  </si>
  <si>
    <t>25-26</t>
  </si>
  <si>
    <t>Interanational Conference Ecology – interdisciplinary science and practice</t>
  </si>
  <si>
    <t>5.юни</t>
  </si>
  <si>
    <t>юни</t>
  </si>
  <si>
    <t>Международна научна конференция 130 години земеделска наука в Садово</t>
  </si>
  <si>
    <t>1 до 4</t>
  </si>
  <si>
    <t>октомври</t>
  </si>
  <si>
    <t>NECLIME Conference Climate and vegetation evolution in the Paratethys, Eastern Mediterranean and Black Sea area.</t>
  </si>
  <si>
    <t xml:space="preserve">29-30 </t>
  </si>
  <si>
    <t xml:space="preserve">юни </t>
  </si>
  <si>
    <t>Гражданското общество за устойчиво развитие в селските райони на Балканите: предизвикателства и възможности за новата Обща селскостопанска политика</t>
  </si>
  <si>
    <t xml:space="preserve">
1. Междуведомствена  експертна група към Конвенцията по биологично разнообразие, МОСВ (член);
2. Българско микологично дружество (председател);
3. Сдружение Микобиота (председател)
</t>
  </si>
  <si>
    <t xml:space="preserve">1. Mycologia Balcanica (главен редактор);
2. MycoKeys (член на редакционната колегия);
3. Botanica Serbica (член на редакционната колегия)
</t>
  </si>
  <si>
    <t xml:space="preserve">1. Mycologia Balcanica
2. MycoKeys
</t>
  </si>
  <si>
    <t>Българско микологично дружество (член на УС)</t>
  </si>
  <si>
    <t>проф. Димитър Иванов</t>
  </si>
  <si>
    <t>Advisory Board of Photopal database – Lyon, France;       Cenozoic Pollen database and Climatic values– Lyon, France</t>
  </si>
  <si>
    <t xml:space="preserve">Bibliography of European Palaeobotany and Palynology </t>
  </si>
  <si>
    <t>Acta Palaeobotanica                                              Phytologia Balcanica                                                   Stugia UBB Geologia</t>
  </si>
  <si>
    <t>Консултативен съвет към МОСВ за ежегодно определяне на квоти за издаване на позволителни за събиране на лечебни и ароматни растения в страната</t>
  </si>
  <si>
    <t>Международен съвет на Slow Food и представител за Балканите; Национален координатор на Глобалната стратегия за опазване на растенията</t>
  </si>
  <si>
    <t>2 Становища на дисертационги трудове за присъждане на образователната и научна степен „доктор”;</t>
  </si>
  <si>
    <t>доц. д-р Анна Ганева</t>
  </si>
  <si>
    <t>МОСВ - междуведомствена координационна експертна група към комисията за биологично разнообразие</t>
  </si>
  <si>
    <t>Участие в 7 Експертни комисии за обявяване на Защитени местности по Проект LIFE08/NAT/BG/279</t>
  </si>
  <si>
    <t>7 становища за обявяване на Защитени местности</t>
  </si>
  <si>
    <t>Комисията за Флористични изследвания на OPTIMA (Organisation for the Pyto-Taxonomic Investigations of the Mediterranean Area)</t>
  </si>
  <si>
    <t>Съюз на учените в България</t>
  </si>
  <si>
    <t>Национален съвет по биоразнообразие към МОСВ; Управителен комитет на South-east European Dry Grass Group</t>
  </si>
  <si>
    <t>Annali di Botanica (Roma), Специално издание на Hacquetia</t>
  </si>
  <si>
    <t>Националния комитет на Международната програма на ЮНЕСКО “Човек и биосфера” (MAB)</t>
  </si>
  <si>
    <t>International Board of  OPTIMA (Organisation for the Pyto-Taxonomic Investigations of the Mediterranean Area)</t>
  </si>
  <si>
    <t>Участие в 6 Експертни комисии за обябяване на 6 Защитени местности по Проект LIFE08/NAT/BG/279</t>
  </si>
  <si>
    <t xml:space="preserve">1.Бългaрско ботаническо дружество;
2. Консултативна комисия по генно-модифицирани организми към МОСВ;
3. Association for Medicinal and Aromatic Plants of Southeast European Countries; 
4. International Association of Sexual Plant Reproduction
</t>
  </si>
  <si>
    <t>International Association of Sexual Plant Reproduction; Association for Medicinal and Aromatic Plants of Southeast European Countries</t>
  </si>
  <si>
    <t>доц. д-р М. Гьошева</t>
  </si>
  <si>
    <t xml:space="preserve">„Лечебни водорасли и гъби” </t>
  </si>
  <si>
    <t xml:space="preserve">Биологическифакултет, СУ </t>
  </si>
  <si>
    <t>ас. Борис Ценов</t>
  </si>
  <si>
    <t>Анатомия и морфология на растенията</t>
  </si>
  <si>
    <t>СУ "Св. Климент Охридски" - БФ</t>
  </si>
  <si>
    <t>Палинология</t>
  </si>
  <si>
    <t>Пловдивски   университет    П. Хилендарски</t>
  </si>
  <si>
    <t>Пловдивски   университет      П. Хилендарски</t>
  </si>
  <si>
    <t>Антомия и морфология на растенията</t>
  </si>
  <si>
    <t>Биологически факултет, СУ</t>
  </si>
  <si>
    <t>гл. ас. д-р Десислава Сопотлиева</t>
  </si>
  <si>
    <t>Жизнени форми при растенията</t>
  </si>
  <si>
    <t>СУ Кл. Охридски</t>
  </si>
  <si>
    <t>Фитоценоза</t>
  </si>
  <si>
    <t>Ботаника-Систематика на висши растения</t>
  </si>
  <si>
    <t>Владимир Владимиров</t>
  </si>
  <si>
    <t>Ботаника</t>
  </si>
  <si>
    <t>Николай Николов</t>
  </si>
  <si>
    <t>Физиологя на растенията и ботаника</t>
  </si>
  <si>
    <t>НБУ</t>
  </si>
  <si>
    <t>Доц. д-р Д. Димитрова</t>
  </si>
  <si>
    <t>Етноботаническо проучване в общноста на Тетевенските помаци</t>
  </si>
  <si>
    <t>University of Gastronomic Sciences - Polenzo, Italy</t>
  </si>
  <si>
    <t>Металите в атмосферата на Европа чрез изследвания с мъхове (European Atmospheric Heavy Metals using Mosses - UN/ECE ICP Vegetation, UK)</t>
  </si>
  <si>
    <t>международна</t>
  </si>
  <si>
    <t xml:space="preserve">Швеция, Норвегия, Финландия, Англия, Полша, Германия, Исландия, Белгия, Белорус,Украйна, Естония, Латвия, Литва, Сърбия и Дания Франция, Испания, Португалия, Швейцария, Италия, Чехия, Словакия, Австрия, Словения, Унгария, Хърватска, Македония, България, Гърция, Турция, Исландия, Белгия, Беларус,Украйна, Естония, Латвия, Литва, Сърбия и Дания </t>
  </si>
  <si>
    <t>Изграждане и поддържане на национална мрежа за дългосрочни екосистемни научни изследвания в България (LTER)</t>
  </si>
  <si>
    <t>национална</t>
  </si>
  <si>
    <t>ЛТУ, ИО-БАН</t>
  </si>
  <si>
    <t xml:space="preserve">Разработване и подготовка на обекти от LTESR мрежата за социо-екологични платформи – ПП Странджа и ПП Беласица, </t>
  </si>
  <si>
    <t>ИГ-БАН</t>
  </si>
  <si>
    <t>Проф. д-р Стефка Чанкова - Петрова</t>
  </si>
  <si>
    <t>бакалавърска програма</t>
  </si>
  <si>
    <t>Нов български университет</t>
  </si>
  <si>
    <t>Доц. Маргарита Топашка-Анчева</t>
  </si>
  <si>
    <t xml:space="preserve">Клетъчна и молекулярна биология </t>
  </si>
  <si>
    <t xml:space="preserve">МУ, София </t>
  </si>
  <si>
    <t>Паразитология</t>
  </si>
  <si>
    <t>Доц. д-р Лиляна Юрукова</t>
  </si>
  <si>
    <t xml:space="preserve">Биомониторинг и участие на България в основни проекти </t>
  </si>
  <si>
    <t>ПУ „Паисий Хилендарски”, БФ</t>
  </si>
  <si>
    <t xml:space="preserve">Съобщества във влажните зони </t>
  </si>
  <si>
    <t xml:space="preserve">Биомониториг и състояние на околната среда </t>
  </si>
  <si>
    <t xml:space="preserve">Доц. д-р Васил Попов </t>
  </si>
  <si>
    <t>Палеозоология на гръбначните</t>
  </si>
  <si>
    <t>СУ-БФ</t>
  </si>
  <si>
    <t xml:space="preserve">Математични модели в екологията </t>
  </si>
  <si>
    <t>Гл. ас. д-р Светла Братанова-Дончева</t>
  </si>
  <si>
    <t>Функциониране на наземни екосистеми</t>
  </si>
  <si>
    <t xml:space="preserve">БФ-СУ </t>
  </si>
  <si>
    <t>Гл. ас. д-р Петя Първанова</t>
  </si>
  <si>
    <t>Биохимия</t>
  </si>
  <si>
    <t>3 бр. (рецензия по конкурс за професор - 1 бр.; становище по конкурс за професор - 1 бр.)</t>
  </si>
  <si>
    <t>2 бр. (1. Експерт към Biosafety Cleaning House-Roster of experts of Biosafety, Montreal, Quebec, Canada ; 2. Член, секция  Биология към Съюз на учените в България)</t>
  </si>
  <si>
    <t xml:space="preserve">5 бр. Рецензии на публикации </t>
  </si>
  <si>
    <t>1 бр. Член на редколегия на „Acta Zoologica Bulgarica”</t>
  </si>
  <si>
    <r>
      <t xml:space="preserve">2 бр. (Секретар-редактор на </t>
    </r>
    <r>
      <rPr>
        <i/>
        <sz val="12"/>
        <rFont val="Times New Roman"/>
        <family val="1"/>
      </rPr>
      <t>Acta zoologica bulgarica; Член на редакционната колегия на Catalogus faunae bulgaricae)</t>
    </r>
  </si>
  <si>
    <t>1 бр. (Член на редколегия на „Acta Zoologica Bulgarica”)</t>
  </si>
  <si>
    <t xml:space="preserve">Експертна оценка във връзка с проект "Изграждане на газопровод Южен поток" </t>
  </si>
  <si>
    <t xml:space="preserve">Секретар, секция  Биология към Съюз на учените в България  </t>
  </si>
  <si>
    <t>Рецензии на публикации - 2 бр.</t>
  </si>
  <si>
    <t xml:space="preserve">1 бр. Рецензии на публикации </t>
  </si>
  <si>
    <t xml:space="preserve">Член, секция  Биология към Съюз на учените в България </t>
  </si>
  <si>
    <t>от 3-ти до 7-ми</t>
  </si>
  <si>
    <t>ENVEUROPE &amp; EXPEER &amp; LTER-EUROPE JOINT CONFERENCЕ</t>
  </si>
  <si>
    <t>Видин, България</t>
  </si>
  <si>
    <t>Научна конференция по проект INWADATA  "Подобряване и усъвършенствани на системата за управление на индустриалните отпадъци и възстановяване на нарушени терени до трансграничните региони на Република българия и Република Сърбия"</t>
  </si>
  <si>
    <t xml:space="preserve">Техническа конференция по проект INWADATA </t>
  </si>
  <si>
    <t>ИБЕИ-БАН, гр. София, България</t>
  </si>
  <si>
    <t>14-18</t>
  </si>
  <si>
    <t>San Diego, CA, USA</t>
  </si>
  <si>
    <t>Plant and Animal Genome XX Conference</t>
  </si>
  <si>
    <t xml:space="preserve">21 - 24 </t>
  </si>
  <si>
    <t>Kaunas, Lithuania</t>
  </si>
  <si>
    <t xml:space="preserve">International Conference "Biological Reactions of Forests to Climate Change and Air Pollution“ </t>
  </si>
  <si>
    <t xml:space="preserve">24 - 25 </t>
  </si>
  <si>
    <t>Nuevo León, México </t>
  </si>
  <si>
    <t>XIV Congreso Nacional de Ciencia y tecnologia de Alimentos</t>
  </si>
  <si>
    <t xml:space="preserve">26-29 </t>
  </si>
  <si>
    <t>Amsterdam, Netherlands</t>
  </si>
  <si>
    <t>13th Tetrahedron Symposium, Challenges in Bioorganic &amp; Organic Medicinal Chemistry</t>
  </si>
  <si>
    <t xml:space="preserve">17-20 </t>
  </si>
  <si>
    <t xml:space="preserve">Amsterdam, Netherlands </t>
  </si>
  <si>
    <t xml:space="preserve">Urban environmental pollution. </t>
  </si>
  <si>
    <t>5–8</t>
  </si>
  <si>
    <t>Sant Arem, Portugal</t>
  </si>
  <si>
    <t>IAMAW 1st International Workshop</t>
  </si>
  <si>
    <t>29-30</t>
  </si>
  <si>
    <t>Prague, Chech Republic</t>
  </si>
  <si>
    <t>WORKSHOP CAREER IN POLYMERS IV</t>
  </si>
  <si>
    <t xml:space="preserve">28 May- 2 June </t>
  </si>
  <si>
    <t>5, 6</t>
  </si>
  <si>
    <t xml:space="preserve">Ohrid, Macedonia </t>
  </si>
  <si>
    <t xml:space="preserve">BALWOIS 2012 </t>
  </si>
  <si>
    <t>Prague, CZ</t>
  </si>
  <si>
    <t xml:space="preserve">16-20 </t>
  </si>
  <si>
    <t>23-25</t>
  </si>
  <si>
    <t>Plovdiv, Bulgaria</t>
  </si>
  <si>
    <t>Fourth International Conference of Young Scientists</t>
  </si>
  <si>
    <t>Preliminary results of chlorophyll content as a biomarker of tree tolerance to urban environment (Plovdiv, Bulgaria)</t>
  </si>
  <si>
    <t>22-23</t>
  </si>
  <si>
    <t>Bor, Serbia</t>
  </si>
  <si>
    <t xml:space="preserve">Научна конференция по проект INWADATA </t>
  </si>
  <si>
    <t>3 постера и 1 доклад</t>
  </si>
  <si>
    <t>Warsaw, Poland</t>
  </si>
  <si>
    <t xml:space="preserve">EEMS, Annual meeting </t>
  </si>
  <si>
    <t>Sinaia, Romania</t>
  </si>
  <si>
    <t xml:space="preserve">EnvEurope Workshop in co-operation with Bucharest University and ICAS Romania </t>
  </si>
  <si>
    <t>17-19</t>
  </si>
  <si>
    <t>Lisbon, Portugal</t>
  </si>
  <si>
    <t xml:space="preserve">Symposium “Science, Buisness and Society – Role of ILTER in the science to Policy” </t>
  </si>
  <si>
    <t>3–5</t>
  </si>
  <si>
    <t>Brno, CZ</t>
  </si>
  <si>
    <t>The 10th International Ph.D. Student Conference on Experimental Plant Biology</t>
  </si>
  <si>
    <t xml:space="preserve">16-19 </t>
  </si>
  <si>
    <t>Golden Sands, Bulgaria</t>
  </si>
  <si>
    <t xml:space="preserve">14th Central and Eastern European NMR Symposium &amp; Bruker Users’ Meeting, </t>
  </si>
  <si>
    <t>12–15</t>
  </si>
  <si>
    <t>Ohrid, Macedonia</t>
  </si>
  <si>
    <t xml:space="preserve">The 4th congress of ecologists of the Republic of Macedonia with international participation, Ohrid, October 12-15, 2012                               </t>
  </si>
  <si>
    <t xml:space="preserve">  1. Kaempherol could reduce genotoxic effect of zeocin in human lymphocytes in vitro. Gateva S, Jovtchev G, Chankova S. - доклад, 2. The Hordeum vulgare chromatid aberration test reliably measures genotoxicity of soils from contaminated with heavy metals mining regions in Bulgaria, Jovtchev G., Stergios M., Christova R., Chankova S.- постер, 3. Biological effect of polluted soil samples on green alga Chlamydomonas reinhardtii.  Mahmud A, Todorova T, Chankova S. - постер, 4. Whether Chlorella species from contrasting habitats are good model system for cell resistance to  oxidative stress?, Miteva D. Mitrovska Zh. Yurina NP, Chankova S. - постер, 5. Markers of oxidative stress - drought tolerance indicators in the Bulgarian bean genotypes, Mitrovska Z., Miteva D., Parvanova P.,  Svetleva D.,  Krastev V.,  Dimova D., Chankova S.- постер. 6. Antioxidant and anticarcinogenic effect of Papaver rhoeas L. extract on test- system Saccharomyces cerevisiae. Todorova T, Pesheva M, Chankova S. - доклад</t>
  </si>
  <si>
    <t xml:space="preserve">24-26 </t>
  </si>
  <si>
    <t>Nueva Vallarta, Mexico</t>
  </si>
  <si>
    <t>5-th International Cogress - Food Science and Food Boitechnology in Developing Countries</t>
  </si>
  <si>
    <t xml:space="preserve">25-26 </t>
  </si>
  <si>
    <t>Sofia, Bulgaria</t>
  </si>
  <si>
    <t>Intern. Conf. Ecology- Interdiscipl.science and practice</t>
  </si>
  <si>
    <t>8–10</t>
  </si>
  <si>
    <t xml:space="preserve">“50 YEARS DEPARTMENT OF ZOOLOGY, UNIVERSITY OF PLOVDIV”  INTERNATIONAL CONFERENCE ON ZOOLOGY  </t>
  </si>
  <si>
    <t>Hissar, Bulgaria</t>
  </si>
  <si>
    <t xml:space="preserve">International Conference on Zoology “50 years Department of Zoology”, University of Plovdiv. </t>
  </si>
  <si>
    <t xml:space="preserve">3–7 </t>
  </si>
  <si>
    <t>ENVEUROPE&amp;EXPEER &amp; LTER-EUROPE JOINT CONFERENCE</t>
  </si>
  <si>
    <t>двустранно сътрудничество между Институт по растителна генетика и изследване на културни растения (IPK) Гатерслебен, Германия и ИБЕИ – БАН, България</t>
  </si>
  <si>
    <t>Институт по растителна генетика и изследване на културни растения (IPK) Гатерслебен</t>
  </si>
  <si>
    <t xml:space="preserve">Подписано споразумение за сътрудничество по LTER Bulgaria  </t>
  </si>
  <si>
    <t>Лесотехнически Университет - София</t>
  </si>
  <si>
    <t>Институт за гората-БАН</t>
  </si>
  <si>
    <t>4 дни</t>
  </si>
  <si>
    <t>COST ACTION SP 0903</t>
  </si>
  <si>
    <t>5 дни</t>
  </si>
  <si>
    <t>ENVEUROPE</t>
  </si>
  <si>
    <t xml:space="preserve">9 дни </t>
  </si>
  <si>
    <t>Двустранно сътрудничество, пътни и нощувки-лични</t>
  </si>
  <si>
    <t>Португалия</t>
  </si>
  <si>
    <t>2 дни</t>
  </si>
  <si>
    <t>проект: "Оценка на индикатори за почвения мониторинг и на екологичния риск при разработване на програми за устойчиво управление на замърсени и подложени на антропогенен натиск зони"ФНИ,</t>
  </si>
  <si>
    <t>проект: "Оценка на ДНК защитния потенциал на биологично активни природни съединения спрямо ДНК увреждащи фактори", ФНИ,</t>
  </si>
  <si>
    <t>проект: Комлексна морфологична, физиологична, биохимична и молекулярна оценка на сухоустойчивостта при български генотипове фасул (Phaseolus vulgaris L.), ФНИ,</t>
  </si>
  <si>
    <t>Белгия</t>
  </si>
  <si>
    <t>проект ДНТС/Словакия/01/1</t>
  </si>
  <si>
    <t>Стефка Чанкова</t>
  </si>
  <si>
    <t>проект ДОО-2-317 и ДДВУ 02/87</t>
  </si>
  <si>
    <t>Жана Митровска</t>
  </si>
  <si>
    <t>09.04.</t>
  </si>
  <si>
    <t xml:space="preserve">Стефка Чанкова </t>
  </si>
  <si>
    <t xml:space="preserve">Русия </t>
  </si>
  <si>
    <t xml:space="preserve">22.10. </t>
  </si>
  <si>
    <t>ДДВУ 02/87, ЕБР</t>
  </si>
  <si>
    <t xml:space="preserve">Жана Митровска </t>
  </si>
  <si>
    <t>COST Action: FP0903</t>
  </si>
  <si>
    <t xml:space="preserve">Доц. д-р Габриеле Йовчев </t>
  </si>
  <si>
    <t>3 месеца</t>
  </si>
  <si>
    <t>The International Association for Ecology</t>
  </si>
  <si>
    <t xml:space="preserve">Основана 1967 г. </t>
  </si>
  <si>
    <t>EURASAP (The European Association for the Science of Air Pollution)</t>
  </si>
  <si>
    <t>официално пререгистрирана през 2004</t>
  </si>
  <si>
    <t>International Humic Substances Society</t>
  </si>
  <si>
    <t>Софийски градски съд по фирмено дело</t>
  </si>
  <si>
    <t>5 лв.</t>
  </si>
  <si>
    <t>LTER-Europe - Coordination Committee, Science Panel</t>
  </si>
  <si>
    <t xml:space="preserve">International Society for Horticultural Science </t>
  </si>
  <si>
    <t>Management Committee - COST ES1203</t>
  </si>
  <si>
    <r>
      <t>Изследване на биологията и екологията на дивия заек (</t>
    </r>
    <r>
      <rPr>
        <i/>
        <sz val="12"/>
        <rFont val="Times New Roman"/>
        <family val="1"/>
      </rPr>
      <t>Lepus europeus</t>
    </r>
    <r>
      <rPr>
        <sz val="12"/>
        <rFont val="Times New Roman"/>
        <family val="1"/>
      </rPr>
      <t> Pallas) с оглед възстановяване на запасите и ролята на вида в ловното стопанство на България.</t>
    </r>
  </si>
  <si>
    <t>eleniza@gmail.com</t>
  </si>
  <si>
    <t>Доц. д-р Мария Делова Шишиньова, CY/ Сирма Зидарова ИБЕИ</t>
  </si>
  <si>
    <t>Sirma Zidarova &lt;s.zidarova@gmail.com&gt;</t>
  </si>
  <si>
    <t>Мрежа за инвазивните чужди видове в Югоизточна Европа (East and South European Network for Invasive Alien Species, ESENIAS) www.esenias.org.</t>
  </si>
  <si>
    <t xml:space="preserve">1401,35 USD (2203 лв) </t>
  </si>
  <si>
    <t>Aтидже Абдурaхманова Ахмед</t>
  </si>
  <si>
    <t xml:space="preserve">„Сравнителен популационен анализ на свободно живеещите и отглежданите в огради муфлони в България” </t>
  </si>
  <si>
    <t>Борислав Ясенов Наумов</t>
  </si>
  <si>
    <t>„Таксономия и разпространение на видовете от род Triturus Rafinesque, 1815 (Amphibia: Salamandridae) в България”</t>
  </si>
  <si>
    <t>Цветелина Жанова Герасимова</t>
  </si>
  <si>
    <t>„Сравняване на чувствителността на кариотипа на мониторни видове дребни бозайници към различни видове мутагени от околната среда”</t>
  </si>
  <si>
    <t>Дарина Христова Бъчварова</t>
  </si>
  <si>
    <t xml:space="preserve">Таксономична и екологична характеристика на многоножките (Chilopoda, Diplopoda)
на гр. Шумен и Шуменското плато
</t>
  </si>
  <si>
    <t>Мариам Раффи Божилова</t>
  </si>
  <si>
    <t>„Екобиологично и фитохимично in vitro и ex situ проучване на Rhodiola rosea L. В България”</t>
  </si>
  <si>
    <t xml:space="preserve">Радка Страшимирова Мавродиева </t>
  </si>
  <si>
    <t xml:space="preserve">„ Механизми на взаимодействието между фитопланктона и факторите на морската среда (биотични и абиотични) в крайбрежната акватория на Черно море (Созополски залив)” </t>
  </si>
  <si>
    <t>Виктория Ангелова Христова</t>
  </si>
  <si>
    <t xml:space="preserve">„Поленовоаналитични и палекологични изследвания на южнобългарски и неогенски седименти” </t>
  </si>
  <si>
    <t>Йордан Спасов Кошев</t>
  </si>
  <si>
    <t>Екологична и етологична характеристика на Европейския лалугер (Spermophilus citellus L. 1766) в моделни колонии</t>
  </si>
  <si>
    <t>Борис Весков Ценов</t>
  </si>
  <si>
    <t>Владимир Димитров Владимиров</t>
  </si>
  <si>
    <t>Георги Евтимов Атанасов</t>
  </si>
  <si>
    <t>Даниела Любомирова Иванова</t>
  </si>
  <si>
    <t>Николай Илчев Велев</t>
  </si>
  <si>
    <t>Рабиа Абдула Суфи</t>
  </si>
  <si>
    <t>Стоян Стефанов Стоянов</t>
  </si>
  <si>
    <t>Анна Стефанова Ганева</t>
  </si>
  <si>
    <t>Христо Павлов Педашенко</t>
  </si>
  <si>
    <t>Албена Йорданова Власева</t>
  </si>
  <si>
    <t>Чавдар Василев Гусев</t>
  </si>
  <si>
    <t>Анелия Борсив Бобева</t>
  </si>
  <si>
    <t>А. Бобева / A. Bobeva</t>
  </si>
  <si>
    <t>Анета Владимирова Йонева</t>
  </si>
  <si>
    <t>А. Йонева / A. Yoneva</t>
  </si>
  <si>
    <t>Анета Кирилова Костадинова</t>
  </si>
  <si>
    <t>А. Костадинова / A. Kostadinova</t>
  </si>
  <si>
    <t>Антонина Асенова Виткова</t>
  </si>
  <si>
    <t>А. Виткова / A. Vitkova</t>
  </si>
  <si>
    <t>Апостолос Йоанис Апостолу</t>
  </si>
  <si>
    <t>А. Апостолу / A. Apostolou</t>
  </si>
  <si>
    <t>Атидже Абдурахманова Ахмед</t>
  </si>
  <si>
    <t>Бойко Божидаров Георгиев</t>
  </si>
  <si>
    <t>Б. Б. Георгиев / B. B. Georgiev</t>
  </si>
  <si>
    <t>Бойко Стойков Неов</t>
  </si>
  <si>
    <t>Б. Ценов / B. Tsenov</t>
  </si>
  <si>
    <t>Борис Георгиев Асьов</t>
  </si>
  <si>
    <t>Б. Асьов / Assyov, B.</t>
  </si>
  <si>
    <t>Борис Касиян Велков</t>
  </si>
  <si>
    <t>Б. Велков / B. Velkov</t>
  </si>
  <si>
    <t>Борис Петров Николов</t>
  </si>
  <si>
    <t>Б. Николов / B/ Nikolov</t>
  </si>
  <si>
    <t>Борислав Йорданов Стоянов</t>
  </si>
  <si>
    <t>Б. Наумов / B. Naumov</t>
  </si>
  <si>
    <t>Боряна Здравкова Сиджимова</t>
  </si>
  <si>
    <t>Б. Сиджимова / B. Sidjimova</t>
  </si>
  <si>
    <t>биолог</t>
  </si>
  <si>
    <t>Боян Людмилов Вагалински</t>
  </si>
  <si>
    <t>Боян Танев Мичев</t>
  </si>
  <si>
    <t>Б. Мичев / B.Michev</t>
  </si>
  <si>
    <t>Валентина Йорданова Горанова</t>
  </si>
  <si>
    <t>В. Горанова /  V.Goranova</t>
  </si>
  <si>
    <t>Валери Георгиев Георгиев</t>
  </si>
  <si>
    <t>В. Георгиев / Georgiev V.</t>
  </si>
  <si>
    <t>Васил Вълков Попов</t>
  </si>
  <si>
    <t>В. Попов / V. Popov</t>
  </si>
  <si>
    <t>Васил Панайотов Василев</t>
  </si>
  <si>
    <t>В. Василев/ V. Vassilev</t>
  </si>
  <si>
    <t>Венцислав Костадинов Карамфилов</t>
  </si>
  <si>
    <t>В. Карамфилов / V. Karamfilov</t>
  </si>
  <si>
    <t>Вера Антонова Николаева</t>
  </si>
  <si>
    <t>В. Николаева / V. Nikolaeva</t>
  </si>
  <si>
    <t>Весела Василева Евтимова</t>
  </si>
  <si>
    <t>В. Евтимова / V. Evtimova</t>
  </si>
  <si>
    <t>Веселин Василев Шиваров</t>
  </si>
  <si>
    <t>В. Шиваров /V. Shivarov</t>
  </si>
  <si>
    <t>Веселка Каменова Цавкова</t>
  </si>
  <si>
    <t>В. Цавкова / V, Tzavkova</t>
  </si>
  <si>
    <t>В. Христова / V. Hristova</t>
  </si>
  <si>
    <t>В. Тюфекчиева / V. Tyufekchieva</t>
  </si>
  <si>
    <t>Влада Кирилова Пенева</t>
  </si>
  <si>
    <t>В. Пенева / V.  Peneva</t>
  </si>
  <si>
    <t>Владимир Василев Вълчев</t>
  </si>
  <si>
    <t>В. Вълчев / V. Valchev</t>
  </si>
  <si>
    <t>В. Владимиров / V.Vladimirov</t>
  </si>
  <si>
    <t>Владимир Парунак Сакалян</t>
  </si>
  <si>
    <t>В. Сакалян / V. Sakalyan</t>
  </si>
  <si>
    <t>Владимир Ставрев Бозуков</t>
  </si>
  <si>
    <t>В. Бозуков / V. Bozukov</t>
  </si>
  <si>
    <t>Вълко Йорданов Бисерков</t>
  </si>
  <si>
    <t>В. Бисерков / V. Biserkov</t>
  </si>
  <si>
    <t>Габриеле Макс Йовчев</t>
  </si>
  <si>
    <t>Г. Йовчев / G. Jovtchev</t>
  </si>
  <si>
    <t>Галя Николаева Георгиева</t>
  </si>
  <si>
    <t>Г. Георгиева/G. Georgieva</t>
  </si>
  <si>
    <t>Георги Александров Радославов</t>
  </si>
  <si>
    <t>Г. Радославов / G. Radoslavov</t>
  </si>
  <si>
    <t>Георги Борисов Ангелов</t>
  </si>
  <si>
    <t>Г. Ангелов / G. Angelov</t>
  </si>
  <si>
    <t>Георги Георгиев Марков</t>
  </si>
  <si>
    <t>Г. Марков / G. G. Markov</t>
  </si>
  <si>
    <t>Г. Атанасов/ G. Atanasov</t>
  </si>
  <si>
    <t>Георги Михайлов Даскалов</t>
  </si>
  <si>
    <t>Г. Даскалов / G. Daskalov</t>
  </si>
  <si>
    <t>Гергана Петрунова Василева</t>
  </si>
  <si>
    <t>Г. П. Василева / G. P. Vasileva</t>
  </si>
  <si>
    <t>Гергана Тодорова Георгиева</t>
  </si>
  <si>
    <t>Г. Георгиева/ G. Georgieva</t>
  </si>
  <si>
    <t>Данаил Илчев Таков</t>
  </si>
  <si>
    <t>Д. Таков / D. Takov</t>
  </si>
  <si>
    <t>Даниела Кирилова Пиларска</t>
  </si>
  <si>
    <t>Д. Пиларска / D. Pilarska</t>
  </si>
  <si>
    <t>Деница Руменова Теофанова</t>
  </si>
  <si>
    <t>Д. Теофанова / D. Teofanova</t>
  </si>
  <si>
    <t>Десислава Георгиева Сопотлиева</t>
  </si>
  <si>
    <t>Д. Сопотлиева / D. Sopotlieva</t>
  </si>
  <si>
    <t>Десислава Димитрова Петкова - Варадинова</t>
  </si>
  <si>
    <t>Диана Иванова Иванова</t>
  </si>
  <si>
    <t>Д. Иванова /  D. Ivanova</t>
  </si>
  <si>
    <t>Димитър Асенов Иванов</t>
  </si>
  <si>
    <t>Д. Иванов / D. Ivanov</t>
  </si>
  <si>
    <t>Димитър Владимиров Димитров</t>
  </si>
  <si>
    <t>Д. Димитров / D. Dimitrov</t>
  </si>
  <si>
    <t>Димитър Йорданов Стойков</t>
  </si>
  <si>
    <t>Д. Й. Стойков / D.Y. Stoykov</t>
  </si>
  <si>
    <t>Димитър Николов Беров</t>
  </si>
  <si>
    <t>Д. Беров/ D. Berov</t>
  </si>
  <si>
    <t>Димитър Николов Рагьов</t>
  </si>
  <si>
    <t>Д. Рагьов / Ragyov, D.</t>
  </si>
  <si>
    <t>Добрин Димитров Добрев</t>
  </si>
  <si>
    <t>Д. Добрев / D. Dobrev</t>
  </si>
  <si>
    <t>Драган Петров Чобанов</t>
  </si>
  <si>
    <t>Д. Чобанов / D. Chobanov</t>
  </si>
  <si>
    <t>Евгени Иванов Чехларов</t>
  </si>
  <si>
    <t>Е. Чехларов / E. Chehlarov</t>
  </si>
  <si>
    <t>Ели Цветкова Качаунова</t>
  </si>
  <si>
    <t>Елина Петрова Янкова-Цветкова</t>
  </si>
  <si>
    <t>Е. Янкова / E. Yankova</t>
  </si>
  <si>
    <t>Емилия Добринова Варадинова</t>
  </si>
  <si>
    <t>Е. Варадинова / E. Varadinova</t>
  </si>
  <si>
    <t>Ива Иванова Апостолова-Керестеджян</t>
  </si>
  <si>
    <t>И. Апостолова / I. Apostolova</t>
  </si>
  <si>
    <t>Ивайло Александров Тодоров</t>
  </si>
  <si>
    <t>И. Тодоров/ I.Todorov</t>
  </si>
  <si>
    <t>Ивайло Кънев Дедов</t>
  </si>
  <si>
    <t>И. Дедов / I. Dedov</t>
  </si>
  <si>
    <t>Иван Стефанов Пандурски</t>
  </si>
  <si>
    <t>И. Пандурски / I. Pandourski</t>
  </si>
  <si>
    <t>Ина Йосифова Анева</t>
  </si>
  <si>
    <t>Йордан Иванов Узунов</t>
  </si>
  <si>
    <t>Й. Узунов / Y. Uzunov</t>
  </si>
  <si>
    <t>Й. Кошев / Y. Koshev</t>
  </si>
  <si>
    <t>Катя Иванова Георгиева</t>
  </si>
  <si>
    <t>К. Георгиева / K. Georgieva</t>
  </si>
  <si>
    <t>Кирил Веселинов Василев</t>
  </si>
  <si>
    <t xml:space="preserve">К. Василев / K.Vassilev </t>
  </si>
  <si>
    <t>Кръстьо Йорданов Димитров</t>
  </si>
  <si>
    <t>К. Димитров / K. Dimitrov</t>
  </si>
  <si>
    <t>Лиляна Димитрова Юрукова</t>
  </si>
  <si>
    <t>Л. Юрукова / L. Yurukova</t>
  </si>
  <si>
    <t>Лъчезар Златев Пехливанов</t>
  </si>
  <si>
    <t>Л. Пехливанов / L. Pehlivanov</t>
  </si>
  <si>
    <t>Любомир Димитров Пенев</t>
  </si>
  <si>
    <t>Л. Пенев / L. Penev</t>
  </si>
  <si>
    <t>Малина Христова Делчева</t>
  </si>
  <si>
    <t>М. Делчева / M. Delcheva</t>
  </si>
  <si>
    <t>М. Белчева / M. Beltcheva</t>
  </si>
  <si>
    <t>Маргарита Нешова Анчева</t>
  </si>
  <si>
    <t>М. Топашка-Анчева / M. Topashka-Ancheva</t>
  </si>
  <si>
    <t>Марина Иванова Станилова</t>
  </si>
  <si>
    <t>М. Станилова / M. Stanilova</t>
  </si>
  <si>
    <t>Мария Асенова Лазарова-Гочева</t>
  </si>
  <si>
    <t>М. Лазарова / M. Lazarova</t>
  </si>
  <si>
    <t>Мария Василева Наумова</t>
  </si>
  <si>
    <t>М. Наумова/ M. Naumova</t>
  </si>
  <si>
    <t>Мартин Петров Маринов</t>
  </si>
  <si>
    <t>Мелания Михайлова Гьошева-Богоева</t>
  </si>
  <si>
    <t>М. М. Гьошева / M. M. Gyosheva</t>
  </si>
  <si>
    <t xml:space="preserve"> </t>
  </si>
  <si>
    <t xml:space="preserve">Мила Кирилова Александрова - Ихтиманска </t>
  </si>
  <si>
    <t>М. Ихтиманска / M. Ihtimanska</t>
  </si>
  <si>
    <t>Милен Василев Василев</t>
  </si>
  <si>
    <t>М. Василев / M. Vassilev</t>
  </si>
  <si>
    <t>Милена Николова Павлова</t>
  </si>
  <si>
    <t>М. Павлова / М. Pavlova</t>
  </si>
  <si>
    <t>Милена Тихомирова Николова</t>
  </si>
  <si>
    <t>М. Т. Николова / M. T. Nikolova</t>
  </si>
  <si>
    <t>Милчо Тодоров Тодоров</t>
  </si>
  <si>
    <t>М. Тодоров / M. Todorov</t>
  </si>
  <si>
    <t>Митко Ангелов Събчев</t>
  </si>
  <si>
    <t>М. Събчев / M. Subchev</t>
  </si>
  <si>
    <t>Михаела Богомилова Бешкова</t>
  </si>
  <si>
    <t>М. Бешкова / M. Beshkova</t>
  </si>
  <si>
    <t>Михаела Николова Илиева</t>
  </si>
  <si>
    <t>М. Илиева / M. Ilieva</t>
  </si>
  <si>
    <t>Михаела Николова Недялкова</t>
  </si>
  <si>
    <t>Младен Благоев Граматиков</t>
  </si>
  <si>
    <t>Надежда Христова Тодорова</t>
  </si>
  <si>
    <t>Н. Тодорова/ N.Todorova</t>
  </si>
  <si>
    <t>Наско Иванов Атанасов</t>
  </si>
  <si>
    <t>Н. Атанасов / N. Atanassov</t>
  </si>
  <si>
    <t>Невена Трифонова Иванова</t>
  </si>
  <si>
    <t>Нешо Хайнрих Чипев</t>
  </si>
  <si>
    <t>Н. Чипев / N. Chipev</t>
  </si>
  <si>
    <t>Н. Велев / Velev, N.</t>
  </si>
  <si>
    <t>Николай Методиев Николов</t>
  </si>
  <si>
    <t>Павел Николаев Николов</t>
  </si>
  <si>
    <t>П. Николов / P. Nikolov</t>
  </si>
  <si>
    <t>Павел Христов Зехтинджиев</t>
  </si>
  <si>
    <t>П. Зехтинджиев / P. Zehtindjiev</t>
  </si>
  <si>
    <t>Параскева Владимирова Михайлова - Иванова</t>
  </si>
  <si>
    <t>П. Михайлова / P. Michailova</t>
  </si>
  <si>
    <t>Петка Димитрова Юрукова-Грънчарова</t>
  </si>
  <si>
    <t>П. Юрукова-Грънчарова / P. Yurukova-Grancharova</t>
  </si>
  <si>
    <t>Петър Иванов Христов</t>
  </si>
  <si>
    <t>П. Христов / P. Htistov</t>
  </si>
  <si>
    <t>Петя Валентинова Борисова</t>
  </si>
  <si>
    <t>П. Борисова / P. Borisova</t>
  </si>
  <si>
    <t>Петя Николаева Първанова</t>
  </si>
  <si>
    <t>П. Първанова / P. Parvanova</t>
  </si>
  <si>
    <t>Пламен Кирилов Калушков</t>
  </si>
  <si>
    <t>Пл. Калушков / P. Kalushkov</t>
  </si>
  <si>
    <t>Пламен Христов Панков</t>
  </si>
  <si>
    <t>П. Панков / P. Pankov</t>
  </si>
  <si>
    <t>Р. Суфи / R. Soufi</t>
  </si>
  <si>
    <t>Радка Петрова Фикова</t>
  </si>
  <si>
    <t>Р. Фикова / R. Fikova</t>
  </si>
  <si>
    <t>Райна Кирилова Начева</t>
  </si>
  <si>
    <t>Р. Начева / R. Natcheva</t>
  </si>
  <si>
    <t>Розалия  Божидарова Николова</t>
  </si>
  <si>
    <t>Росен Николаев Горгоров</t>
  </si>
  <si>
    <t>Р. Горгоров / Gorgorov R.</t>
  </si>
  <si>
    <t>Румен Кирилов Калчев</t>
  </si>
  <si>
    <t>Р. Калчев / R. Kalchev</t>
  </si>
  <si>
    <t>Румяна Панайотова Мечева</t>
  </si>
  <si>
    <t>Р. Мечева / R. Metcheva</t>
  </si>
  <si>
    <t>Светла Вълева Дончева</t>
  </si>
  <si>
    <t>Светла Йорданова Далакчиева</t>
  </si>
  <si>
    <t>С. Далакчиева / S. Dalakchieva</t>
  </si>
  <si>
    <t>Светла Петкова Гатева</t>
  </si>
  <si>
    <t>С. Гатева / S. Gateva</t>
  </si>
  <si>
    <t>Светлана Мойсеева Наумова</t>
  </si>
  <si>
    <t>С. Наумова / S. Naumova</t>
  </si>
  <si>
    <t>Светлана Темелкова Банчева</t>
  </si>
  <si>
    <t>С. Банчева / S. Bancheva</t>
  </si>
  <si>
    <t>Сирма Асенова Зидарова</t>
  </si>
  <si>
    <t>С. Зидарова / Zidarova S.</t>
  </si>
  <si>
    <t>Снежана Михайлова Грозева</t>
  </si>
  <si>
    <t>С. Грозева / S. Grozeva</t>
  </si>
  <si>
    <t>Соня Петрова Цонева-Нейкова</t>
  </si>
  <si>
    <t>Стела Стоянова Лазарова</t>
  </si>
  <si>
    <t>С. Лазарова / S. Lazarova</t>
  </si>
  <si>
    <t>Стефан Ангелов Казаков</t>
  </si>
  <si>
    <t>Стефан Атанасов Стойчев</t>
  </si>
  <si>
    <t>Ст. Стойчев / S. Stoychev</t>
  </si>
  <si>
    <t>Стефания Ласло Клайн</t>
  </si>
  <si>
    <t>Стефка Георгиева Чанкова-Петрова</t>
  </si>
  <si>
    <t>С. Чанкова / S. Chankova</t>
  </si>
  <si>
    <t>С. Стоянов / Stoyanov S.</t>
  </si>
  <si>
    <t>Стоян Чавдаров Николов</t>
  </si>
  <si>
    <t>С. Ч. Николов / S. C. Nikolov</t>
  </si>
  <si>
    <t>Теодор Цветомиров Денчев</t>
  </si>
  <si>
    <t>Т. Ц. Денчев / T. T. Denchev</t>
  </si>
  <si>
    <t>Теодора Ангелова Иванова</t>
  </si>
  <si>
    <t>Т. Иванова / Ivanova T.</t>
  </si>
  <si>
    <t>Теодора Ангелова Тричкова</t>
  </si>
  <si>
    <t>Т. Тричкова / T. Trichkova</t>
  </si>
  <si>
    <t>Теодора Бориславова Тошова</t>
  </si>
  <si>
    <t>Т. Тошова / T. Toshova</t>
  </si>
  <si>
    <t>Теодора Иванова Тодорова</t>
  </si>
  <si>
    <t>Тодор Сашов Каракиев</t>
  </si>
  <si>
    <t>Т. Каракиев / Karakiev, T.</t>
  </si>
  <si>
    <t>Тошко Любомиров Тошков</t>
  </si>
  <si>
    <t>Т. Тошков / T. Toshkov</t>
  </si>
  <si>
    <t>Хелиана Иржи Дундарова</t>
  </si>
  <si>
    <t>Христина Василева Калчева</t>
  </si>
  <si>
    <t>Х. Калчева / H. Kalcheva</t>
  </si>
  <si>
    <t>Х. Педашенко / H. Pedashenko</t>
  </si>
  <si>
    <t>Ц. Герасимова / Gerasimova, TS.</t>
  </si>
  <si>
    <t>Цветомир Митев Денчев</t>
  </si>
  <si>
    <t>Цв. Денчев / C. M. Denchev</t>
  </si>
  <si>
    <t>Ценка Георгиева Часовникарова</t>
  </si>
  <si>
    <t>Ц. Часовникарова / T. Chassovnikarova</t>
  </si>
  <si>
    <t>Ч. Гусев / Gussev Ch.</t>
  </si>
  <si>
    <t>Юлия Спасова Илкова</t>
  </si>
  <si>
    <t>Ю. Илкова / J. Ilkova</t>
  </si>
  <si>
    <t>Яна Димитрова Мизинска-Боевска</t>
  </si>
  <si>
    <t>Я. Мизинска / Y. Mizinska</t>
  </si>
  <si>
    <t xml:space="preserve"> Я.Видинова / Y.Vidinova</t>
  </si>
  <si>
    <t>Ясен Желязков Мутафчиев</t>
  </si>
  <si>
    <t>Я. Мутафчиев / Y. Mutafchiev</t>
  </si>
  <si>
    <t>Ясен Лъчезаров Стоянов</t>
  </si>
  <si>
    <t>3 бр. (1;  2.  ;3. Рецензии на публикации - 1 бр. )</t>
  </si>
  <si>
    <t>Експертно становище на „План за опазване на околната среда в района на рибовъдно стопанство Скравена, Община Ботевград, Област София”</t>
  </si>
  <si>
    <t>Екологична експертиза за въздействие върху биотичните компоненти на околната среда в резултат от работата в концесия за добив на инертни материали в коритото на р. Тунджа в района на с. Гавраилово, общ. Сливен, за  периода 2006-2011 г. Възложител: Районна прокуратура гр. Сливен</t>
  </si>
  <si>
    <t xml:space="preserve">                                      Участие в 6 Комисии за обявяване на защитени територии;</t>
  </si>
  <si>
    <t xml:space="preserve">Консултативен съвет към МОСВ за ежегодно определяне на квоти за издаване на позволителни за събиране на лечебни и ароматни растения в страната;     </t>
  </si>
  <si>
    <t xml:space="preserve">Член на Европейски фонд за регионално развитие на Европейския съюз и от държавния бюджет на Република България, чрез Оперативна програма „Околна среда 2007 – 2013 г.”. </t>
  </si>
  <si>
    <t>Проектът се финансира Бенефициент по проекта е дирекция Национална Служба за Защита на Природата на Министерство на Околната Среда и Водите”</t>
  </si>
  <si>
    <t>Експертни становища във връзка с изграждането на ветроенергийни паркове</t>
  </si>
  <si>
    <t>Изготвяне на ДОВОС, ЕО</t>
  </si>
  <si>
    <t>Участие в Доклад на ИБЕИ към МОСВ за предоставяне на данни за подготовка на национален доклад за птици, съгласно изискванията на Директива 2009/147/ЕИО за опазване на дивите птици (Директива за птиците)</t>
  </si>
  <si>
    <t>Консултантска дейност и участие в проекти към Природен парк „Златни пясъци”</t>
  </si>
  <si>
    <t>участие в експертен съвет към  РИОСВ Варна</t>
  </si>
  <si>
    <t>участие в експертен съвет към  РИОСВ  Хасково</t>
  </si>
  <si>
    <t xml:space="preserve">участие в експертен съвет към  РИОСВ Враца </t>
  </si>
  <si>
    <t>участие в експертен съвет към:  РИОСВ и МОСВ София</t>
  </si>
  <si>
    <t>Научен съвет на Национален парк Пирин</t>
  </si>
  <si>
    <t xml:space="preserve"> Национален съвет по биологично разнообразие към МОСВ</t>
  </si>
  <si>
    <t>Ръководител полеви екип  ЛОТ 5  в рамките на проект „Картиране и определяне на природозащитното състояние на природни местообитания и видове - фаза I”; Европейски фонд за регионално развитие на Европейския съюз и от държавния бюджет на Република България, чрез Оперативна програма „Околна среда 2007 – 2013 г.”. Проектът се финансира Бенефициент по проекта е дирекция Национална Служба за Защита на Природата на Министерство на Околната Среда и Водите.)</t>
  </si>
  <si>
    <r>
      <t>Съавтор на</t>
    </r>
    <r>
      <rPr>
        <b/>
        <sz val="12"/>
        <rFont val="Times New Roman"/>
        <family val="1"/>
      </rPr>
      <t xml:space="preserve"> 2 Предложения </t>
    </r>
    <r>
      <rPr>
        <sz val="12"/>
        <rFont val="Times New Roman"/>
        <family val="1"/>
      </rPr>
      <t>за обявяване на защитени местности по Проект LIFE08/NAT/BG/279</t>
    </r>
  </si>
  <si>
    <r>
      <t>Доклад</t>
    </r>
    <r>
      <rPr>
        <sz val="12"/>
        <rFont val="Times New Roman"/>
        <family val="1"/>
      </rPr>
      <t xml:space="preserve"> за оценка на степента на въздействие на инвестиционно предложение „Кариера за добив на подземни богатства - строителни материали” от находище „Изток” в землище на с. Мирянци, общ. Пазарджик, обл. Пазарджик върху 3 защитени зони от НАТУРА 2000</t>
    </r>
  </si>
  <si>
    <r>
      <t>Acta zoological bulgarica</t>
    </r>
    <r>
      <rPr>
        <sz val="12"/>
        <color indexed="8"/>
        <rFont val="Times New Roman"/>
        <family val="1"/>
      </rPr>
      <t xml:space="preserve"> – 2 бр. </t>
    </r>
    <r>
      <rPr>
        <i/>
        <sz val="12"/>
        <color indexed="8"/>
        <rFont val="Times New Roman"/>
        <family val="1"/>
      </rPr>
      <t>European Journal of Plant pathology</t>
    </r>
    <r>
      <rPr>
        <sz val="12"/>
        <color indexed="8"/>
        <rFont val="Times New Roman"/>
        <family val="1"/>
      </rPr>
      <t xml:space="preserve"> - 2 бр., </t>
    </r>
    <r>
      <rPr>
        <i/>
        <sz val="12"/>
        <color indexed="8"/>
        <rFont val="Times New Roman"/>
        <family val="1"/>
      </rPr>
      <t>European Journal of Soil Biology</t>
    </r>
    <r>
      <rPr>
        <sz val="12"/>
        <color indexed="8"/>
        <rFont val="Times New Roman"/>
        <family val="1"/>
      </rPr>
      <t xml:space="preserve"> - 1 бр., </t>
    </r>
    <r>
      <rPr>
        <i/>
        <sz val="12"/>
        <color indexed="8"/>
        <rFont val="Times New Roman"/>
        <family val="1"/>
      </rPr>
      <t>Journal of Natural</t>
    </r>
    <r>
      <rPr>
        <sz val="12"/>
        <color indexed="8"/>
        <rFont val="Times New Roman"/>
        <family val="1"/>
      </rPr>
      <t xml:space="preserve"> </t>
    </r>
    <r>
      <rPr>
        <i/>
        <sz val="12"/>
        <color indexed="8"/>
        <rFont val="Times New Roman"/>
        <family val="1"/>
      </rPr>
      <t>History</t>
    </r>
    <r>
      <rPr>
        <sz val="12"/>
        <color indexed="8"/>
        <rFont val="Times New Roman"/>
        <family val="1"/>
      </rPr>
      <t xml:space="preserve"> - 1 бр., </t>
    </r>
    <r>
      <rPr>
        <i/>
        <sz val="12"/>
        <color indexed="8"/>
        <rFont val="Times New Roman"/>
        <family val="1"/>
      </rPr>
      <t>Nematology</t>
    </r>
    <r>
      <rPr>
        <sz val="12"/>
        <color indexed="8"/>
        <rFont val="Times New Roman"/>
        <family val="1"/>
      </rPr>
      <t xml:space="preserve"> - 3 бр., </t>
    </r>
    <r>
      <rPr>
        <i/>
        <sz val="12"/>
        <color indexed="8"/>
        <rFont val="Times New Roman"/>
        <family val="1"/>
      </rPr>
      <t>Zootaxa</t>
    </r>
    <r>
      <rPr>
        <sz val="12"/>
        <color indexed="8"/>
        <rFont val="Times New Roman"/>
        <family val="1"/>
      </rPr>
      <t xml:space="preserve"> - 2 бр</t>
    </r>
  </si>
  <si>
    <r>
      <t xml:space="preserve">Изготвен </t>
    </r>
    <r>
      <rPr>
        <b/>
        <sz val="12"/>
        <rFont val="Times New Roman"/>
        <family val="1"/>
      </rPr>
      <t>списък</t>
    </r>
    <r>
      <rPr>
        <sz val="12"/>
        <rFont val="Times New Roman"/>
        <family val="1"/>
      </rPr>
      <t xml:space="preserve"> на инвазивни чужди видове растения за забрана за отглеждане и търговия на територията на страната - по искане от МОСВ</t>
    </r>
  </si>
  <si>
    <r>
      <t xml:space="preserve">Предоставени данни и </t>
    </r>
    <r>
      <rPr>
        <b/>
        <sz val="12"/>
        <rFont val="Times New Roman"/>
        <family val="1"/>
      </rPr>
      <t>доклад до ИАОС</t>
    </r>
    <r>
      <rPr>
        <sz val="12"/>
        <rFont val="Times New Roman"/>
        <family val="1"/>
      </rPr>
      <t xml:space="preserve"> за попълване на индикатора "SEBI 2010 - Инвазивни чужди видове" по отношение на растенията</t>
    </r>
  </si>
  <si>
    <r>
      <t>1 Становище</t>
    </r>
    <r>
      <rPr>
        <sz val="12"/>
        <rFont val="Times New Roman"/>
        <family val="1"/>
      </rPr>
      <t xml:space="preserve"> относно извършване на дейности по въвеждане на Paulownia elongata и нейни хибриди </t>
    </r>
  </si>
  <si>
    <r>
      <t>4 Рецензии (3 Рецензии</t>
    </r>
    <r>
      <rPr>
        <sz val="12"/>
        <rFont val="Times New Roman"/>
        <family val="1"/>
      </rPr>
      <t xml:space="preserve"> за Phytologia Balcanica;                           </t>
    </r>
    <r>
      <rPr>
        <b/>
        <sz val="12"/>
        <rFont val="Times New Roman"/>
        <family val="1"/>
      </rPr>
      <t>1 Рецензии</t>
    </r>
    <r>
      <rPr>
        <sz val="12"/>
        <rFont val="Times New Roman"/>
        <family val="1"/>
      </rPr>
      <t xml:space="preserve"> за Turkish Journal of Botany)</t>
    </r>
  </si>
  <si>
    <r>
      <t>1 Рецензия</t>
    </r>
    <r>
      <rPr>
        <sz val="12"/>
        <rFont val="Times New Roman"/>
        <family val="1"/>
      </rPr>
      <t xml:space="preserve"> за Ecologia Balkanica</t>
    </r>
  </si>
  <si>
    <r>
      <t>1</t>
    </r>
    <r>
      <rPr>
        <sz val="12"/>
        <rFont val="Times New Roman"/>
        <family val="1"/>
      </rPr>
      <t xml:space="preserve"> </t>
    </r>
    <r>
      <rPr>
        <b/>
        <sz val="12"/>
        <rFont val="Times New Roman"/>
        <family val="1"/>
      </rPr>
      <t>рецензия</t>
    </r>
    <r>
      <rPr>
        <sz val="12"/>
        <rFont val="Times New Roman"/>
        <family val="1"/>
      </rPr>
      <t xml:space="preserve"> за списание Mycotaxon
</t>
    </r>
    <r>
      <rPr>
        <u val="single"/>
        <sz val="12"/>
        <rFont val="Times New Roman"/>
        <family val="1"/>
      </rPr>
      <t>Nguyen, N.H., Kerekes, J.F., Vellinga, E.C. &amp; Bruns, T.D.</t>
    </r>
    <r>
      <rPr>
        <sz val="12"/>
        <rFont val="Times New Roman"/>
        <family val="1"/>
      </rPr>
      <t xml:space="preserve"> Synonymy of Suillus imitatus, the imitator of two species within the Suillus caerulescens/ponderosus complex.
</t>
    </r>
    <r>
      <rPr>
        <b/>
        <sz val="12"/>
        <rFont val="Times New Roman"/>
        <family val="1"/>
      </rPr>
      <t>2</t>
    </r>
    <r>
      <rPr>
        <sz val="12"/>
        <rFont val="Times New Roman"/>
        <family val="1"/>
      </rPr>
      <t xml:space="preserve"> анонимни </t>
    </r>
    <r>
      <rPr>
        <b/>
        <sz val="12"/>
        <rFont val="Times New Roman"/>
        <family val="1"/>
      </rPr>
      <t>рецензии</t>
    </r>
    <r>
      <rPr>
        <sz val="12"/>
        <rFont val="Times New Roman"/>
        <family val="1"/>
      </rPr>
      <t xml:space="preserve"> - за сп. Agricultural Science and Technology и сп. Phytologia Balcanica 
</t>
    </r>
    <r>
      <rPr>
        <b/>
        <sz val="12"/>
        <rFont val="Times New Roman"/>
        <family val="1"/>
      </rPr>
      <t xml:space="preserve">2 консултации </t>
    </r>
    <r>
      <rPr>
        <sz val="12"/>
        <rFont val="Times New Roman"/>
        <family val="1"/>
      </rPr>
      <t xml:space="preserve">за електронна медия София  – във връзка със зачестилите случаи на отравяния с гъби;  – във връзка с български отровни гъби
</t>
    </r>
  </si>
  <si>
    <r>
      <t>1 рецезия</t>
    </r>
    <r>
      <rPr>
        <sz val="12"/>
        <rFont val="Times New Roman"/>
        <family val="1"/>
      </rPr>
      <t xml:space="preserve"> на статия за Сборника от Научен Семинар по Екология
</t>
    </r>
  </si>
  <si>
    <r>
      <t>2 рецензии</t>
    </r>
    <r>
      <rPr>
        <sz val="12"/>
        <rFont val="Times New Roman"/>
        <family val="1"/>
      </rPr>
      <t xml:space="preserve"> за международно списание </t>
    </r>
  </si>
  <si>
    <r>
      <t xml:space="preserve">Ботаническа експертиза </t>
    </r>
    <r>
      <rPr>
        <sz val="12"/>
        <rFont val="Times New Roman"/>
        <family val="1"/>
      </rPr>
      <t>– 1 бр., назначена от разследващ полицай Наталия Велкова във връзка с досъдебно производство ЗМ 5/ 2012 г. по описа на СДВР – гр. София.</t>
    </r>
  </si>
  <si>
    <r>
      <t xml:space="preserve">Съавтор на </t>
    </r>
    <r>
      <rPr>
        <b/>
        <sz val="12"/>
        <rFont val="Times New Roman"/>
        <family val="1"/>
      </rPr>
      <t>2 Предложения</t>
    </r>
    <r>
      <rPr>
        <sz val="12"/>
        <rFont val="Times New Roman"/>
        <family val="1"/>
      </rPr>
      <t xml:space="preserve"> за обявяване на защитени местности по Проект LIFE08/NAT/BG/279</t>
    </r>
  </si>
  <si>
    <r>
      <t xml:space="preserve">1 Експертиза </t>
    </r>
    <r>
      <rPr>
        <sz val="12"/>
        <rFont val="Times New Roman"/>
        <family val="1"/>
      </rPr>
      <t>на ДПП “Странджа” по проект BE-NATURE /SEE/B/00008/2.3/X</t>
    </r>
  </si>
  <si>
    <r>
      <t xml:space="preserve">Рецензии за </t>
    </r>
    <r>
      <rPr>
        <i/>
        <sz val="12"/>
        <color indexed="8"/>
        <rFont val="Times New Roman"/>
        <family val="1"/>
      </rPr>
      <t>Acta zoologica bulgarica</t>
    </r>
    <r>
      <rPr>
        <sz val="12"/>
        <color indexed="8"/>
        <rFont val="Times New Roman"/>
        <family val="1"/>
      </rPr>
      <t xml:space="preserve"> (1), Sumarski list (1), J</t>
    </r>
    <r>
      <rPr>
        <i/>
        <sz val="12"/>
        <color indexed="8"/>
        <rFont val="Times New Roman"/>
        <family val="1"/>
      </rPr>
      <t>ournal of Plant Protection Research</t>
    </r>
    <r>
      <rPr>
        <sz val="12"/>
        <color indexed="8"/>
        <rFont val="Times New Roman"/>
        <family val="1"/>
      </rPr>
      <t xml:space="preserve"> (1), </t>
    </r>
    <r>
      <rPr>
        <i/>
        <sz val="12"/>
        <color indexed="8"/>
        <rFont val="Times New Roman"/>
        <family val="1"/>
      </rPr>
      <t xml:space="preserve">Journal of Applied Entomology </t>
    </r>
    <r>
      <rPr>
        <sz val="12"/>
        <color indexed="8"/>
        <rFont val="Times New Roman"/>
        <family val="1"/>
      </rPr>
      <t xml:space="preserve">(1), </t>
    </r>
    <r>
      <rPr>
        <i/>
        <sz val="12"/>
        <color indexed="8"/>
        <rFont val="Times New Roman"/>
        <family val="1"/>
      </rPr>
      <t>Journal of Tropical Insect Science</t>
    </r>
    <r>
      <rPr>
        <sz val="12"/>
        <color indexed="8"/>
        <rFont val="Times New Roman"/>
        <family val="1"/>
      </rPr>
      <t xml:space="preserve"> (1).</t>
    </r>
  </si>
  <si>
    <r>
      <t xml:space="preserve">3 Рецензии (1 Рецензия </t>
    </r>
    <r>
      <rPr>
        <sz val="12"/>
        <rFont val="Times New Roman"/>
        <family val="1"/>
      </rPr>
      <t xml:space="preserve">на научна статия за "Доклади на БАН": Yurkova, L., Gecheva, G. Aquatic macrophytes and sediment monitoring of river pollution (Topolnitsa River basin, Bulgaria; </t>
    </r>
    <r>
      <rPr>
        <b/>
        <sz val="12"/>
        <rFont val="Times New Roman"/>
        <family val="1"/>
      </rPr>
      <t xml:space="preserve">1 рецензия </t>
    </r>
    <r>
      <rPr>
        <sz val="12"/>
        <rFont val="Times New Roman"/>
        <family val="1"/>
      </rPr>
      <t xml:space="preserve">на научна статия са "Доклади на БАН": Gecheva, G. Yurukova, L.. Reference aquatic  macrophyte communities at rivers in southwestern Bulgaria; </t>
    </r>
    <r>
      <rPr>
        <b/>
        <sz val="12"/>
        <rFont val="Times New Roman"/>
        <family val="1"/>
      </rPr>
      <t>1 Рецензия</t>
    </r>
    <r>
      <rPr>
        <sz val="12"/>
        <rFont val="Times New Roman"/>
        <family val="1"/>
      </rPr>
      <t xml:space="preserve"> на научна статия за сп. Environmental Chemistry for a Sustainable World. Gecheva, G., Yurukova, L. Aquatic bryophytes: relevance and applicability in freshwater quality assessment)</t>
    </r>
  </si>
  <si>
    <r>
      <t>1 Рецензия</t>
    </r>
    <r>
      <rPr>
        <sz val="12"/>
        <rFont val="Times New Roman"/>
        <family val="1"/>
      </rPr>
      <t xml:space="preserve"> на дисертационен труд за получаване на образователната и научна степен “Доктор”; </t>
    </r>
  </si>
  <si>
    <r>
      <t xml:space="preserve">1 Експертна оценка </t>
    </r>
    <r>
      <rPr>
        <sz val="12"/>
        <rFont val="Times New Roman"/>
        <family val="1"/>
      </rPr>
      <t xml:space="preserve">на проектно предложение  към Фонд “Научни изследвания” </t>
    </r>
  </si>
  <si>
    <r>
      <t>1 рецензия</t>
    </r>
    <r>
      <rPr>
        <sz val="12"/>
        <rFont val="Times New Roman"/>
        <family val="1"/>
      </rPr>
      <t xml:space="preserve"> на научна статия за сп. Phytologia Balcanica;                                                                       
</t>
    </r>
  </si>
  <si>
    <r>
      <rPr>
        <b/>
        <sz val="12"/>
        <rFont val="Times New Roman"/>
        <family val="1"/>
      </rPr>
      <t>1 експертиза</t>
    </r>
    <r>
      <rPr>
        <sz val="12"/>
        <rFont val="Times New Roman"/>
        <family val="1"/>
      </rPr>
      <t xml:space="preserve"> по искане на Софийски градски съд – във връзка с дело № 5875 за притежаване и търговия с халюциногенни гъби </t>
    </r>
  </si>
  <si>
    <r>
      <rPr>
        <b/>
        <sz val="12"/>
        <rFont val="Times New Roman"/>
        <family val="1"/>
      </rPr>
      <t>1 Експертен доклад</t>
    </r>
    <r>
      <rPr>
        <sz val="12"/>
        <rFont val="Times New Roman"/>
        <family val="1"/>
      </rPr>
      <t xml:space="preserve"> за Дирекция на НП ,,Централен Балкан”, във връзка с План за управление на НП ,,Централен Балкан”(2012-2021 г.) – първа оценка.</t>
    </r>
  </si>
  <si>
    <r>
      <rPr>
        <b/>
        <sz val="12"/>
        <rFont val="Times New Roman"/>
        <family val="1"/>
      </rPr>
      <t>1 Отзив за книга</t>
    </r>
    <r>
      <rPr>
        <sz val="12"/>
        <rFont val="Times New Roman"/>
        <family val="1"/>
      </rPr>
      <t xml:space="preserve"> - Blaszkowski, J. 2012. Glomeromycota. – отзив в сп. Phytologia Balcanica</t>
    </r>
  </si>
  <si>
    <r>
      <t>3 Рецензии</t>
    </r>
    <r>
      <rPr>
        <sz val="12"/>
        <rFont val="Times New Roman"/>
        <family val="1"/>
      </rPr>
      <t xml:space="preserve"> на статии за научни списания             1) BSE / 12-417 Biochemical Systematics and Ecology
2) Manuscript ID -23899  Nutrients
3) Manuscript No:  PhB1511  Phytologia Balcanica
 </t>
    </r>
  </si>
  <si>
    <r>
      <t xml:space="preserve">Подготвени </t>
    </r>
    <r>
      <rPr>
        <b/>
        <sz val="12"/>
        <rFont val="Times New Roman"/>
        <family val="1"/>
      </rPr>
      <t>5 рецензии</t>
    </r>
    <r>
      <rPr>
        <sz val="12"/>
        <rFont val="Times New Roman"/>
        <family val="1"/>
      </rPr>
      <t xml:space="preserve"> за международни списания</t>
    </r>
  </si>
  <si>
    <r>
      <rPr>
        <sz val="12"/>
        <rFont val="Times New Roman"/>
        <family val="1"/>
      </rPr>
      <t xml:space="preserve"> </t>
    </r>
    <r>
      <rPr>
        <b/>
        <sz val="12"/>
        <rFont val="Times New Roman"/>
        <family val="1"/>
      </rPr>
      <t xml:space="preserve">2 Становища (1 Становище </t>
    </r>
    <r>
      <rPr>
        <sz val="12"/>
        <rFont val="Times New Roman"/>
        <family val="1"/>
      </rPr>
      <t xml:space="preserve">относно инвестиционно предложение за залесяване на горска територия в землищeто на с. Невша, община Ветрино и </t>
    </r>
    <r>
      <rPr>
        <b/>
        <sz val="12"/>
        <rFont val="Times New Roman"/>
        <family val="1"/>
      </rPr>
      <t>1 Становище</t>
    </r>
    <r>
      <rPr>
        <sz val="12"/>
        <rFont val="Times New Roman"/>
        <family val="1"/>
      </rPr>
      <t xml:space="preserve"> относно инвестиционно предложение за залесяване на горски територии в землищата на с. Безмер, с. Каблешково и с. Градница, община Тервел)</t>
    </r>
  </si>
  <si>
    <r>
      <t xml:space="preserve">3 Рецензии (2 Рецензии на книги и 1 на статия </t>
    </r>
    <r>
      <rPr>
        <sz val="12"/>
        <rFont val="Times New Roman"/>
        <family val="1"/>
      </rPr>
      <t xml:space="preserve">във Phytologia Balcanica) </t>
    </r>
  </si>
  <si>
    <r>
      <t xml:space="preserve">1 </t>
    </r>
    <r>
      <rPr>
        <b/>
        <sz val="12"/>
        <rFont val="Times New Roman"/>
        <family val="1"/>
      </rPr>
      <t>рецензия</t>
    </r>
    <r>
      <rPr>
        <sz val="12"/>
        <rFont val="Times New Roman"/>
        <family val="1"/>
      </rPr>
      <t xml:space="preserve"> за Phytologia Balcanica;                            1 </t>
    </r>
    <r>
      <rPr>
        <b/>
        <sz val="12"/>
        <rFont val="Times New Roman"/>
        <family val="1"/>
      </rPr>
      <t>Становищe</t>
    </r>
    <r>
      <rPr>
        <sz val="12"/>
        <rFont val="Times New Roman"/>
        <family val="1"/>
      </rPr>
      <t xml:space="preserve"> по процедура за защита на дисертация за ОНС “Доктор” по ЗРАСРБ</t>
    </r>
  </si>
  <si>
    <r>
      <t>Становище относно автореферат на дисертация на Маг. Биляна Буджакоска-Джореска “</t>
    </r>
    <r>
      <rPr>
        <i/>
        <sz val="12"/>
        <rFont val="Times New Roman"/>
        <family val="1"/>
      </rPr>
      <t>Gastropoda от Охридското езеро и неговите крайбрежни води като обект за разработване на GIS-базиран мониторинг, съгласно РДВ на ЕС</t>
    </r>
    <r>
      <rPr>
        <sz val="12"/>
        <rFont val="Times New Roman"/>
        <family val="1"/>
      </rPr>
      <t>”, Скопие, 2012; становище относно автореферат на дисертация за придобиване на научна степен “Доктор на биологическите науки” на гл. ас. д-р Дилян Георгиев Георгиев “</t>
    </r>
    <r>
      <rPr>
        <i/>
        <sz val="12"/>
        <rFont val="Times New Roman"/>
        <family val="1"/>
      </rPr>
      <t>Сладководните охлюви в (Mollusca: Gastropoda) в България</t>
    </r>
    <r>
      <rPr>
        <sz val="12"/>
        <rFont val="Times New Roman"/>
        <family val="1"/>
      </rPr>
      <t>“, Пловдивски университет “Паисий Хилендарски”</t>
    </r>
  </si>
  <si>
    <r>
      <t xml:space="preserve">рецензент- експерт за отпечатване на научни публикации в </t>
    </r>
    <r>
      <rPr>
        <i/>
        <sz val="12"/>
        <color indexed="8"/>
        <rFont val="Times New Roman"/>
        <family val="1"/>
      </rPr>
      <t>Acta zoologica bulgarica</t>
    </r>
    <r>
      <rPr>
        <sz val="12"/>
        <color indexed="8"/>
        <rFont val="Times New Roman"/>
        <family val="1"/>
      </rPr>
      <t xml:space="preserve">. </t>
    </r>
  </si>
  <si>
    <r>
      <t>1 рецензия</t>
    </r>
    <r>
      <rPr>
        <sz val="12"/>
        <rFont val="Times New Roman"/>
        <family val="1"/>
      </rPr>
      <t xml:space="preserve"> за International Journal of Earth Sciences IF= 2.405</t>
    </r>
  </si>
  <si>
    <r>
      <t>3 рецензии</t>
    </r>
    <r>
      <rPr>
        <sz val="12"/>
        <rFont val="Times New Roman"/>
        <family val="1"/>
      </rPr>
      <t xml:space="preserve"> за Phytologia Balcanica</t>
    </r>
  </si>
  <si>
    <r>
      <t>4 рецензии</t>
    </r>
    <r>
      <rPr>
        <sz val="12"/>
        <rFont val="Times New Roman"/>
        <family val="1"/>
      </rPr>
      <t xml:space="preserve"> за Доклади на БАН</t>
    </r>
  </si>
  <si>
    <r>
      <t xml:space="preserve">3 рецензии </t>
    </r>
    <r>
      <rPr>
        <sz val="12"/>
        <rFont val="Times New Roman"/>
        <family val="1"/>
      </rPr>
      <t>за Фонд Научни изследвания</t>
    </r>
  </si>
  <si>
    <r>
      <t>1 рецензия</t>
    </r>
    <r>
      <rPr>
        <sz val="12"/>
        <rFont val="Times New Roman"/>
        <family val="1"/>
      </rPr>
      <t xml:space="preserve"> по процедура за професор по ЗРАСРБ</t>
    </r>
  </si>
  <si>
    <r>
      <t xml:space="preserve">2 Становища </t>
    </r>
    <r>
      <rPr>
        <sz val="12"/>
        <rFont val="Times New Roman"/>
        <family val="1"/>
      </rPr>
      <t>по процедури за професор по ЗРАСРБ</t>
    </r>
  </si>
  <si>
    <r>
      <t>2 Становища</t>
    </r>
    <r>
      <rPr>
        <sz val="12"/>
        <rFont val="Times New Roman"/>
        <family val="1"/>
      </rPr>
      <t xml:space="preserve"> по процедури за доцент по ЗРАСРБ</t>
    </r>
  </si>
  <si>
    <r>
      <t>1 Становищe</t>
    </r>
    <r>
      <rPr>
        <sz val="12"/>
        <rFont val="Times New Roman"/>
        <family val="1"/>
      </rPr>
      <t xml:space="preserve"> по процедура за защита на дисертация за ОНС “Доктор” по ЗРАСРБ</t>
    </r>
  </si>
  <si>
    <r>
      <t>6</t>
    </r>
    <r>
      <rPr>
        <sz val="12"/>
        <rFont val="Times New Roman"/>
        <family val="1"/>
      </rPr>
      <t xml:space="preserve"> </t>
    </r>
    <r>
      <rPr>
        <b/>
        <sz val="12"/>
        <rFont val="Times New Roman"/>
        <family val="1"/>
      </rPr>
      <t>Рецензии</t>
    </r>
    <r>
      <rPr>
        <sz val="12"/>
        <rFont val="Times New Roman"/>
        <family val="1"/>
      </rPr>
      <t xml:space="preserve"> на научни стати за списания с IF
</t>
    </r>
    <r>
      <rPr>
        <u val="single"/>
        <sz val="12"/>
        <rFont val="Times New Roman"/>
        <family val="1"/>
      </rPr>
      <t>Aliabadi, F. &amp; Abbasi, M</t>
    </r>
    <r>
      <rPr>
        <sz val="12"/>
        <rFont val="Times New Roman"/>
        <family val="1"/>
      </rPr>
      <t xml:space="preserve">. 2013. Four new rust taxa on Asteraceae from Central Alborz, northern Iran. – Mycotaxon 122. In press.
</t>
    </r>
    <r>
      <rPr>
        <u val="single"/>
        <sz val="12"/>
        <rFont val="Times New Roman"/>
        <family val="1"/>
      </rPr>
      <t>Senn-Irlet, B., Mürner, R., Martini, E., Küffer, N., De Marchi, R. &amp; Bieri, G.</t>
    </r>
    <r>
      <rPr>
        <sz val="12"/>
        <rFont val="Times New Roman"/>
        <family val="1"/>
      </rPr>
      <t xml:space="preserve"> 2012. Saprobic fungi on wood and litter of Alnus alnobetula in the Swiss Alps. – Mycotaxon 120. Regional checklists, 34 pp
</t>
    </r>
    <r>
      <rPr>
        <u val="single"/>
        <sz val="12"/>
        <rFont val="Times New Roman"/>
        <family val="1"/>
      </rPr>
      <t>Fiaz, M., Khalid, A.N. &amp; Ahmad, H</t>
    </r>
    <r>
      <rPr>
        <sz val="12"/>
        <rFont val="Times New Roman"/>
        <family val="1"/>
      </rPr>
      <t xml:space="preserve">. 2013. 2013. Sporisorium linderi (Ustilaginomycetes) on Digitaria ciliaris, a new record for Asia. – Mycotaxon. In press.
</t>
    </r>
    <r>
      <rPr>
        <u val="single"/>
        <sz val="12"/>
        <rFont val="Times New Roman"/>
        <family val="1"/>
      </rPr>
      <t xml:space="preserve">Guo, L. &amp; Xu, B. </t>
    </r>
    <r>
      <rPr>
        <sz val="12"/>
        <rFont val="Times New Roman"/>
        <family val="1"/>
      </rPr>
      <t xml:space="preserve">2013. Yunchangia, a new genus of smut fungi (Ustilaginaceae) from China. – Mycotaxon. In press.
</t>
    </r>
    <r>
      <rPr>
        <u val="single"/>
        <sz val="12"/>
        <rFont val="Times New Roman"/>
        <family val="1"/>
      </rPr>
      <t>Saba, M. &amp; Khalid, A.N.</t>
    </r>
    <r>
      <rPr>
        <sz val="12"/>
        <rFont val="Times New Roman"/>
        <family val="1"/>
      </rPr>
      <t xml:space="preserve"> 2012. Species of Puccinia (Basidiomycota; Uredinales) new to Indian subcontinent (Northern Areas of Pakistan). – Mycotaxon. Статията нe е приета.
</t>
    </r>
    <r>
      <rPr>
        <u val="single"/>
        <sz val="12"/>
        <rFont val="Times New Roman"/>
        <family val="1"/>
      </rPr>
      <t>1 анонимна рецензия</t>
    </r>
    <r>
      <rPr>
        <sz val="12"/>
        <rFont val="Times New Roman"/>
        <family val="1"/>
      </rPr>
      <t xml:space="preserve"> за сп. Plant BioSystems
</t>
    </r>
  </si>
  <si>
    <r>
      <t>Acta entomologca Musei Nationalis Pragae</t>
    </r>
    <r>
      <rPr>
        <sz val="12"/>
        <rFont val="Times New Roman"/>
        <family val="1"/>
      </rPr>
      <t xml:space="preserve"> -1 бр
</t>
    </r>
    <r>
      <rPr>
        <i/>
        <sz val="12"/>
        <rFont val="Times New Roman"/>
        <family val="1"/>
      </rPr>
      <t>Acta zoologica bulgarica</t>
    </r>
    <r>
      <rPr>
        <sz val="12"/>
        <rFont val="Times New Roman"/>
        <family val="1"/>
      </rPr>
      <t xml:space="preserve"> - 1 бр
Рецензии за Сборник с доклади от Семинар по екология - 2012 (4 бр.)</t>
    </r>
  </si>
  <si>
    <t>Romanian Journal of Aquatic Ecology</t>
  </si>
  <si>
    <t xml:space="preserve"> Acta Oecologica Carpatica</t>
  </si>
  <si>
    <t>Transylvanian Review of Systematical and Ecological Research</t>
  </si>
  <si>
    <t>Russian Journal of Nematology, Acta zoologica bulgarica</t>
  </si>
  <si>
    <t>Член на Оценителния съвет при Европейската научна фондация</t>
  </si>
  <si>
    <t>Борис Асьов</t>
  </si>
  <si>
    <t>Димитър Стойков</t>
  </si>
  <si>
    <t>М. Недялкова</t>
  </si>
  <si>
    <t>Малина Делчева</t>
  </si>
  <si>
    <t>Невена Иванова</t>
  </si>
  <si>
    <t>Радка Фикова</t>
  </si>
  <si>
    <t>Светла Братанова-Дончева</t>
  </si>
  <si>
    <t>Член на Координационния комитет на ILTER</t>
  </si>
  <si>
    <t>Координационния комитет на LTER-Europe</t>
  </si>
  <si>
    <t xml:space="preserve"> International Society for Horticultural Science</t>
  </si>
  <si>
    <t>Междуведомствен комитет по глобални промени</t>
  </si>
  <si>
    <t>Светла Гатева</t>
  </si>
  <si>
    <t xml:space="preserve">Елина Янкова </t>
  </si>
  <si>
    <t>Стоян Стоянов</t>
  </si>
  <si>
    <r>
      <t>Чавдар Гусев</t>
    </r>
    <r>
      <rPr>
        <sz val="12"/>
        <color indexed="8"/>
        <rFont val="Times New Roman"/>
        <family val="1"/>
      </rPr>
      <t xml:space="preserve"> </t>
    </r>
  </si>
  <si>
    <t>Научно-координационен съвет на НП „Централен балкан”</t>
  </si>
  <si>
    <t xml:space="preserve">Обществено-консултативен съвет на НП „Централен балкан” </t>
  </si>
  <si>
    <t>Българско ботаническо дружество</t>
  </si>
  <si>
    <t>Емилия Варадинова</t>
  </si>
  <si>
    <t>Експерт за водна безгръбначна фауна във връзка с оценката за съвмести-мост на газопровода НАБУКО с предмета и целите за опазване в НЕМ Натура 2000. (Договор № 037/ 03.05.2012, Химкомплект инженеринг)</t>
  </si>
  <si>
    <t>Христина Калчева</t>
  </si>
  <si>
    <t>African J. Agricult. Res.</t>
  </si>
  <si>
    <t>Ина Анева</t>
  </si>
  <si>
    <t>Кирил Василев</t>
  </si>
  <si>
    <t>Валентина Горанова</t>
  </si>
  <si>
    <t>Теодора Тричкова</t>
  </si>
  <si>
    <t>Анна Ганева</t>
  </si>
  <si>
    <t>Антонина Виткова</t>
  </si>
  <si>
    <t xml:space="preserve">Васил Попов </t>
  </si>
  <si>
    <t>Научен съвет на Национален парк Пирин;</t>
  </si>
  <si>
    <t>Национален съвет по биологично разнообразие към МОСВ</t>
  </si>
  <si>
    <t>Владимир Вълчев</t>
  </si>
  <si>
    <t xml:space="preserve">Научно-координационен съвет на НП „Централен балкан”; </t>
  </si>
  <si>
    <t>Експертен съвет на ПП „Врачански балкан”</t>
  </si>
  <si>
    <r>
      <rPr>
        <b/>
        <sz val="12"/>
        <rFont val="Times New Roman"/>
        <family val="1"/>
      </rPr>
      <t>1 Експертно мнение</t>
    </r>
    <r>
      <rPr>
        <sz val="12"/>
        <rFont val="Times New Roman"/>
        <family val="1"/>
      </rPr>
      <t xml:space="preserve"> за Председателя на БАН „Оценка на състоянието на влажните зони на територията на България, като страна, намираща се в Дунавския регион през последните 20 години”</t>
    </r>
  </si>
  <si>
    <t>Вълко Бисерков</t>
  </si>
  <si>
    <t xml:space="preserve"> Екологична експертиза за въздействие върху биотичните компоненти на околната среда в резултат от работата в концесия за добив на инертни материали в коритото на р. Тунджа в района на с. Гавраилово, общ. Сливен, за  периода 2006-2011 г. Възложител: Районна прокуратура гр. Сливен</t>
  </si>
  <si>
    <t xml:space="preserve"> Становище относно ДОВОС и оценка за съвместимост с НЕМ Натура’2000 на инвестиционно предложение „Добив и преработка на златосъдържащи руди от участък Ада тепе на находище “Хан Крум”, гр. Крумовград</t>
  </si>
  <si>
    <t xml:space="preserve"> Съвместно с доц. Л. Пехливанов е подготвено становище за проект „Рециркулационна система за отглеждане на кохо сьомга“ , с които фирма „КохоФерм ООД“  кандидатства по Оперативна програма 2.1 Производствени инвестиции в аквакултури на Изпълнителна Агенция по Рибарство и Аквакултури</t>
  </si>
  <si>
    <t>Становище на екипа изготвил ДОВОС за обект „АМ Хемус СОП – п.в. „Яна“ от км 0+000 до 8+460“ , относно коментарите в изх. № А2/СОП/058 2180 / 22.05.2012 г. на Трансконсулт – БГ ООД)</t>
  </si>
  <si>
    <t xml:space="preserve"> Становище във връзка с дело 10786/11 на ВАС</t>
  </si>
  <si>
    <t>Становища във връзка с конкурс за заемане на научна и образователна степен "доктор"</t>
  </si>
  <si>
    <r>
      <t>Рецензия</t>
    </r>
    <r>
      <rPr>
        <sz val="12"/>
        <rFont val="Times New Roman"/>
        <family val="1"/>
      </rPr>
      <t xml:space="preserve"> на дисертация за научна и образователна степен "доктор"</t>
    </r>
  </si>
  <si>
    <r>
      <t xml:space="preserve">Секретар-редактор на </t>
    </r>
    <r>
      <rPr>
        <i/>
        <sz val="12"/>
        <rFont val="Times New Roman"/>
        <family val="1"/>
      </rPr>
      <t>Acta zoologica bulgarica; Член на редакционната колегия на Catalogus faunae bulgaricae)</t>
    </r>
  </si>
  <si>
    <t>Ива Апостолова</t>
  </si>
  <si>
    <t xml:space="preserve"> Ива Апостолова</t>
  </si>
  <si>
    <t xml:space="preserve"> Експерт към ICP Vegetation, United Kingdom</t>
  </si>
  <si>
    <t xml:space="preserve"> Член в 2 комисии по държавен изпит ( Биомонитори и методи за биоиндикация и. Водни екоситеми и аквакултури )</t>
  </si>
  <si>
    <t>Член в 2 комисии по държавен изпит ( Биомонитори и методи за биоиндикация и. Водни екоситеми и аквакултури)</t>
  </si>
  <si>
    <t>ПУ „П. Хилендарски”, БФ, катедра ЕООС - 2 бр</t>
  </si>
  <si>
    <t xml:space="preserve"> Експерт по пакет в Оценка на възможностите за учредяване на зона за смесване за приоритетни вещества зауствани в повърхностните води, финансирана от Аурубис България АД</t>
  </si>
  <si>
    <t>Консултации в Северна Гърция за активен и пасивен биомониторинг при различно ниво на замърсяване</t>
  </si>
  <si>
    <t xml:space="preserve">становище за оценка на нивото на замърсяване в района на езеро в Македония </t>
  </si>
  <si>
    <t>Рецензии на публикации - 3 бр.</t>
  </si>
  <si>
    <t>Маргарита Топашка-Анчева</t>
  </si>
  <si>
    <t>Член на Консултативната комисия по генно-модифицирани организми към Министъра на Околната среда и водите</t>
  </si>
  <si>
    <t>Член на експертна група към Националната агенция за оценяване и акредитация Относно: процедура за програмна актедитация на обучението по ОНС доктор по научната специалност Генетика, биофизика и паразитология и хелминтология;</t>
  </si>
  <si>
    <t xml:space="preserve">Експертна оценка относно: Процедура за програмна актедитация на обучението по ОНС доктор по научната специалност Генетика шифър 01.06.06 </t>
  </si>
  <si>
    <t xml:space="preserve"> Експертни оценки  на завършващи и текущи проекти за НЕК „Биология и медицина” ФНИ  – общо 3 бр</t>
  </si>
  <si>
    <t>Становище относно: „ Досие предоставено от АгроБиоИнститут (АБИ) във връзка с регистрация на помещение за работа с генетично модифицирани организми - 1 бр</t>
  </si>
  <si>
    <t>Становище за дисертационен труд – за научната степен „доктор” - 1 бр.;</t>
  </si>
  <si>
    <t xml:space="preserve">  Рецензии на публикации - 2 бр. </t>
  </si>
  <si>
    <t xml:space="preserve">Марина Станилова </t>
  </si>
  <si>
    <t>Мелания Гьошева</t>
  </si>
  <si>
    <t xml:space="preserve">Милена Николова </t>
  </si>
  <si>
    <t>Петка Юрукова-Грънчарова</t>
  </si>
  <si>
    <t>Румен Калчев</t>
  </si>
  <si>
    <t>Румяна Мечева</t>
  </si>
  <si>
    <t>2 бр. становища за оценка на  обслужващи Агенция пътна инфраструктура във връзка със строителството на магистрала „Тракия”</t>
  </si>
  <si>
    <t>Рецензии на публикации - 4 бр.</t>
  </si>
  <si>
    <t>Acta Zoologica Bulgarica</t>
  </si>
  <si>
    <t>Светлана Банчева</t>
  </si>
  <si>
    <t xml:space="preserve">Мария Лазарова </t>
  </si>
  <si>
    <t>Лъчезар Пехливанов</t>
  </si>
  <si>
    <t>Милен Василев</t>
  </si>
  <si>
    <t xml:space="preserve">   </t>
  </si>
  <si>
    <t>Рецензии: Acta Zoologica Bulgarica (1 бр.);</t>
  </si>
  <si>
    <t>Член на редколегии на сп. Acta Zool.Bulgarica; Comparative Cytogenetics; News Letter Chironomus Участие в редколегията на Suplement Acta Zool.Bulgarica, 50 Years: International Conference on Zoology. October 8-10, 2012.Hissar</t>
  </si>
  <si>
    <t>Пламен Калушков</t>
  </si>
  <si>
    <t>Експерт към Международната организация за разпространение на информация относно вредните организми, със седалище в Германия (ISPI)</t>
  </si>
  <si>
    <t>Член на жури в  конкурс за професор - 2 бр.</t>
  </si>
  <si>
    <t>Експерт към Клиринговата къща по безопасност</t>
  </si>
  <si>
    <t>Димитър Иванов</t>
  </si>
  <si>
    <t>Йордан Узунов</t>
  </si>
  <si>
    <t>Цветомир Денчев</t>
  </si>
  <si>
    <t>член на Редколегията Comparative cytogenetics, Advances in Hemipterology (special issie of ZooKeys)</t>
  </si>
  <si>
    <t>Габриеле Йовчев</t>
  </si>
  <si>
    <t>Десислава Димитрова</t>
  </si>
  <si>
    <t>Добрин Добрев</t>
  </si>
  <si>
    <t>Лиляна Юрукова</t>
  </si>
  <si>
    <t>Лиляна. Юрукова</t>
  </si>
  <si>
    <t>Hisar, Bulgaria</t>
  </si>
  <si>
    <t>z</t>
  </si>
  <si>
    <t>Репликация, индуцирана чрез разкъсване “Break induced replication” в човешки лимфоцити ръководител: доц. д-р Габриеле Йовчев</t>
  </si>
  <si>
    <t>двустранно сътрудничество с Университета в Навара, Испания</t>
  </si>
  <si>
    <t>дълъг</t>
  </si>
  <si>
    <t>Издаване том за акарите от поредицата ФАУНА на БЪЛГАРИЯ</t>
  </si>
  <si>
    <t>FP7-PEOPLE-2009-IOF Marie Curie International Outgoing Fellowships for Career Development</t>
  </si>
  <si>
    <t>SEC-2010.3.1-1 European-wide integrated border control system - phase II</t>
  </si>
  <si>
    <t>ENV.2008.2.2.1.3. Ecosystem approach to marine environment and resources</t>
  </si>
  <si>
    <t>INFRA-2008-1.1.1</t>
  </si>
  <si>
    <t>Анифе Махмуд</t>
  </si>
  <si>
    <t>Естония</t>
  </si>
  <si>
    <t>27.02.2012</t>
  </si>
  <si>
    <t>31.07.2012</t>
  </si>
  <si>
    <t>Валери Георгиев</t>
  </si>
  <si>
    <t>Васил Попов</t>
  </si>
  <si>
    <t>Ирландия</t>
  </si>
  <si>
    <t>МОСВ и EUROBATS - работна среща</t>
  </si>
  <si>
    <t>Георги Ангелов</t>
  </si>
  <si>
    <t>22.05.2012</t>
  </si>
  <si>
    <t>PERSEUS</t>
  </si>
  <si>
    <t>Георги Хибаум</t>
  </si>
  <si>
    <t>16.07.2012</t>
  </si>
  <si>
    <t>за сметка на СМО - работна среща</t>
  </si>
  <si>
    <t>Гергана Георгиева</t>
  </si>
  <si>
    <t>Десислава Сопотлиева</t>
  </si>
  <si>
    <t>Елина Янкова-Цветкова</t>
  </si>
  <si>
    <t>Иван Славов Ботев</t>
  </si>
  <si>
    <t>проект ДО 02-283/2008</t>
  </si>
  <si>
    <t>организаторите /участие в работна среща на екипите на JDS3/</t>
  </si>
  <si>
    <t>договор ДО02-352/30.12.2008 с ФНИ /работна среща/</t>
  </si>
  <si>
    <t>ДО 02-352/30.12.2008</t>
  </si>
  <si>
    <t>Марина Станилова</t>
  </si>
  <si>
    <t>Мила Ихтиманска</t>
  </si>
  <si>
    <t>Милена Николова</t>
  </si>
  <si>
    <t>проект "Високопланински лечебни растения" с НФНИ-ТДК-02/38</t>
  </si>
  <si>
    <t>Милена Павлова</t>
  </si>
  <si>
    <t>Наталия Въльовска-Попова</t>
  </si>
  <si>
    <t>27.05.2012</t>
  </si>
  <si>
    <t>проект НФНИ-ТДК 02/38</t>
  </si>
  <si>
    <t>Николай Велев</t>
  </si>
  <si>
    <t>18.05.2012</t>
  </si>
  <si>
    <t>други източници</t>
  </si>
  <si>
    <t>Петя Борисова</t>
  </si>
  <si>
    <t>DYNALEARN</t>
  </si>
  <si>
    <t>Петя Първанова</t>
  </si>
  <si>
    <t>Св. Братанова-Дончева</t>
  </si>
  <si>
    <t>проект SENSFOR /участие в работна среща/</t>
  </si>
  <si>
    <t>Стефан Казаков</t>
  </si>
  <si>
    <t>Теодор Денчев</t>
  </si>
  <si>
    <t>Теодора Иванова</t>
  </si>
  <si>
    <t>Теодора Тодорова</t>
  </si>
  <si>
    <t>Европейска комисия /участие в работна среща/</t>
  </si>
  <si>
    <t>договор ДНТС /словакия/01/1</t>
  </si>
  <si>
    <t>25.10.2012</t>
  </si>
  <si>
    <t>Проект MYCOTICON, 2011-1-GR1-LEO05-06802</t>
  </si>
  <si>
    <t>Чавдар Гусев</t>
  </si>
  <si>
    <t>Цветелина Ишева</t>
  </si>
  <si>
    <t>21.03.2012</t>
  </si>
  <si>
    <t>Ясен Стоянов</t>
  </si>
  <si>
    <t>ДМУ 03/115 от 13.12.2011 с ФНИ -  работна среща</t>
  </si>
  <si>
    <t>приемаща страна</t>
  </si>
  <si>
    <t>Владимир Бозуков</t>
  </si>
  <si>
    <t>ФНИ № ДНТС/Словакия 01/7 и приемащата страна</t>
  </si>
  <si>
    <t>ДО 02-194/15.12.2008</t>
  </si>
  <si>
    <t>Даниела Иванова</t>
  </si>
  <si>
    <t>Даниела Пи4ларска</t>
  </si>
  <si>
    <t>ДО-02-282/2008</t>
  </si>
  <si>
    <t>15.02.2012</t>
  </si>
  <si>
    <t>проект НЕКЛИМЕ</t>
  </si>
  <si>
    <t>ДО 02-259/08, проект GB-TAF-1320 по програма SYNTHESYS, проект 2011/01/В/NZ8/01467, други източници</t>
  </si>
  <si>
    <t>Маргарита Георгиева</t>
  </si>
  <si>
    <t>03.06.2012</t>
  </si>
  <si>
    <t>SYNTHESYS</t>
  </si>
  <si>
    <t>Младен Граматиков</t>
  </si>
  <si>
    <t>проект AGRALE</t>
  </si>
  <si>
    <t>21.02.2012</t>
  </si>
  <si>
    <t>ЕС, (FP7 "Capacities" Program) Synthesys</t>
  </si>
  <si>
    <t>проект ДО-02-259/08, ЕБР</t>
  </si>
  <si>
    <t xml:space="preserve">Tеодора Тодорова </t>
  </si>
  <si>
    <t>Янка Пресолска</t>
  </si>
  <si>
    <t>приемаща страна по ЕБР, други източници</t>
  </si>
  <si>
    <t>Ясен Мутафчиев</t>
  </si>
  <si>
    <t>28.05.2012</t>
  </si>
  <si>
    <t>21 дни</t>
  </si>
  <si>
    <t>Synthesys 2</t>
  </si>
  <si>
    <t>Франция</t>
  </si>
  <si>
    <t>национален природонаучен музей, Париж</t>
  </si>
  <si>
    <t>4.06.2012</t>
  </si>
  <si>
    <t>Life 08/ NAT/BG/00279</t>
  </si>
  <si>
    <t>Катерина Касагранда</t>
  </si>
  <si>
    <t>проект WETLANET, раб. Пакет 3</t>
  </si>
  <si>
    <t>Невена Камбурова</t>
  </si>
  <si>
    <t>04.06.2012</t>
  </si>
  <si>
    <t>Силвия Дюлгерова</t>
  </si>
  <si>
    <t>БДЗП-LIFE +</t>
  </si>
  <si>
    <t>Стефания Клайн</t>
  </si>
  <si>
    <t>03.02.2012</t>
  </si>
  <si>
    <t>15.05.2012</t>
  </si>
  <si>
    <t>ДНТС/Словакия01/1</t>
  </si>
  <si>
    <t>Юлия Живкова Босева</t>
  </si>
  <si>
    <t>09.09.2012</t>
  </si>
  <si>
    <t>проект MSBP</t>
  </si>
  <si>
    <t>проект ФНИ ДО 02-335/2008, собствени средства</t>
  </si>
  <si>
    <t>Международна работна среща по проект „Оценка и управление на инвазията на мидите от род Dreissena във водните басейни в България"</t>
  </si>
  <si>
    <t>27-28</t>
  </si>
  <si>
    <t>септември</t>
  </si>
  <si>
    <t>Международен семинар на Мрежата за чужди инвазивни видове в Югоизточна Европа ESENIAS – “EIONET/ EEA/ ESENIAS Workshop: Managing Invasive Alien Species in East and South European Countries: the Way Ahead”</t>
  </si>
  <si>
    <t>Eskişehir, Turkey</t>
  </si>
  <si>
    <t>FABA Fisheries and Aquatic Sciences Symposium</t>
  </si>
  <si>
    <t>The importance of regional networks for the health of aquatic ecosystems (Uludag, A., T. Trichkova, R. Scalera, M. Josefsson, M. Rat, R. Tomov)</t>
  </si>
  <si>
    <t>НПНМ "Григоре Антипа"</t>
  </si>
  <si>
    <t>Европейска агенция по околна среда</t>
  </si>
  <si>
    <t>Проучване на активността на дивата свиня, мечката и вълка в  „ДЛС БОРОВО” М. ВЪЛЧА ПОЛЯНА, С. ФОТИНОВО</t>
  </si>
  <si>
    <t>ДЛС "Борово"</t>
  </si>
  <si>
    <t>2000 лв</t>
  </si>
  <si>
    <t>A. Мирчева /A.Mircheva</t>
  </si>
  <si>
    <t>А.Ахмед / A. Ahmed</t>
  </si>
  <si>
    <t>Б. Неов/B.Neov</t>
  </si>
  <si>
    <t>Б.Стоянов / B.Stoyanov</t>
  </si>
  <si>
    <t>Б.Вагалински / B.Vagalinski</t>
  </si>
  <si>
    <t>Д. Варадинова / D. Varadinova</t>
  </si>
  <si>
    <t>Е. Качаунова/Е.Kachaunova</t>
  </si>
  <si>
    <t>И.Анева/I.Aneva</t>
  </si>
  <si>
    <t>Й.Георгиева/ Y.Georgieva</t>
  </si>
  <si>
    <t>М.Маринов / M.Marinov</t>
  </si>
  <si>
    <t>М. Граматиков / M.Gramatikov</t>
  </si>
  <si>
    <t>Н.Иванова/N.Ivanova</t>
  </si>
  <si>
    <t>Н.Николов/N.Nikolov</t>
  </si>
  <si>
    <t>Р. Николова/ R.Nikolova</t>
  </si>
  <si>
    <t>С. Дончева / S. Doncheva</t>
  </si>
  <si>
    <t>С.Нейкова / S.Tsoneva</t>
  </si>
  <si>
    <t>Х. Дундарова / H. Dundarova</t>
  </si>
  <si>
    <t>Я.Стоянов / Y.Stoyanov</t>
  </si>
  <si>
    <t>1 175</t>
  </si>
  <si>
    <t>48,861.00 лв</t>
  </si>
  <si>
    <t>Т.Тодорова/ T. Todorova</t>
  </si>
  <si>
    <t>С. Клайн/ S. Klayn</t>
  </si>
  <si>
    <t>С. Казаков/ S. Kazakov</t>
  </si>
  <si>
    <t>А. Ганева/ A. Ganeva</t>
  </si>
  <si>
    <t>ka</t>
  </si>
  <si>
    <t>karamfilov.v@gmail.com</t>
  </si>
  <si>
    <r>
      <t xml:space="preserve">Х. Димитров, В. Митковска, </t>
    </r>
    <r>
      <rPr>
        <b/>
        <sz val="11"/>
        <color indexed="8"/>
        <rFont val="Arial"/>
        <family val="2"/>
      </rPr>
      <t>Ц. Часовникарова, Н. Атанасов</t>
    </r>
    <r>
      <rPr>
        <sz val="11"/>
        <color indexed="8"/>
        <rFont val="Arial"/>
        <family val="2"/>
      </rPr>
      <t>, И. Христова, И. Трифонова, Н. Кълвачев, Т. Гладнишка. 2012. Демографски фактори  влияещи върху разпространението на инфекцията от хантавируси в популации на горски и полски мишки.</t>
    </r>
  </si>
  <si>
    <r>
      <rPr>
        <b/>
        <sz val="11"/>
        <color indexed="8"/>
        <rFont val="Arial"/>
        <family val="2"/>
      </rPr>
      <t>Subchev MS</t>
    </r>
    <r>
      <rPr>
        <sz val="11"/>
        <color indexed="8"/>
        <rFont val="Arial"/>
        <family val="2"/>
      </rPr>
      <t>. Floral baited color traps in plant protection against pests of the family Cetoniidae (Coleoptera: Scarabaeoidea): review</t>
    </r>
  </si>
  <si>
    <r>
      <t xml:space="preserve">1) </t>
    </r>
    <r>
      <rPr>
        <b/>
        <sz val="11"/>
        <color indexed="8"/>
        <rFont val="Arial"/>
        <family val="2"/>
      </rPr>
      <t>Grozeva S</t>
    </r>
    <r>
      <rPr>
        <sz val="11"/>
        <color indexed="8"/>
        <rFont val="Arial"/>
        <family val="2"/>
      </rPr>
      <t xml:space="preserve">., Simov N., Kuznetsova V., Langurov M., Dalakchieva S. 2012 Cytogenetics and distribution of Giant water bug Lethocerus patruelis (Stål, 1854) (Heteroptera, Belostomatidae) in Bulgaria. Abstracts of EHC 6, 25-29 June, 2012, Blagoevgrad, p. 50
2) </t>
    </r>
    <r>
      <rPr>
        <b/>
        <sz val="11"/>
        <color indexed="8"/>
        <rFont val="Arial"/>
        <family val="2"/>
      </rPr>
      <t>Grozeva S</t>
    </r>
    <r>
      <rPr>
        <sz val="11"/>
        <color indexed="8"/>
        <rFont val="Arial"/>
        <family val="2"/>
      </rPr>
      <t xml:space="preserve">., Kuznetsova V. Cytogenetic characterization of Heteroptera with reference to the infraorder Cimicomorpha. Abstracts of EHC 6, 25-29 June, 2012, Blagoevgrad, p. 50
3) Simov, N., B. Nikolov. 2012. Preliminary data on unusual case of interspecific relationship between true bugs and birds: a possible use of milkweed bugs (Heteroptera: Lygaeidae: Lygaeinae) as repellent by the Western Rock Nuthatch (Sitta neumayer Michahellis, 1830) [постер]
</t>
    </r>
  </si>
  <si>
    <r>
      <t xml:space="preserve">1) Dimitrov, H., Mitkovska V., </t>
    </r>
    <r>
      <rPr>
        <b/>
        <sz val="11"/>
        <color indexed="8"/>
        <rFont val="Arial"/>
        <family val="2"/>
      </rPr>
      <t>Chassovnikarova, T., Atanassov, N.</t>
    </r>
    <r>
      <rPr>
        <sz val="11"/>
        <color indexed="8"/>
        <rFont val="Arial"/>
        <family val="2"/>
      </rPr>
      <t xml:space="preserve">, Hristova, I. (2012) Population demography of yellow - necked mice, Apodemus flavicollis, associated with hantavirus infection in South Bulgaria;
2) </t>
    </r>
    <r>
      <rPr>
        <b/>
        <sz val="11"/>
        <color indexed="8"/>
        <rFont val="Arial"/>
        <family val="2"/>
      </rPr>
      <t>Chassovnikarova, T., Atanassov, N</t>
    </r>
    <r>
      <rPr>
        <sz val="11"/>
        <color indexed="8"/>
        <rFont val="Arial"/>
        <family val="2"/>
      </rPr>
      <t xml:space="preserve">., Mitkovska, V., Dimitrov, H. (2012) Environmental genotoxicity evaluation in population of Apodemus flavicollis (Melchior, 1834) from Strandhza Natural Park (Bulgaria);
3) </t>
    </r>
    <r>
      <rPr>
        <b/>
        <sz val="11"/>
        <color indexed="8"/>
        <rFont val="Arial"/>
        <family val="2"/>
      </rPr>
      <t>Chassovnikarova, T., Atanassov, N.</t>
    </r>
    <r>
      <rPr>
        <sz val="11"/>
        <color indexed="8"/>
        <rFont val="Arial"/>
        <family val="2"/>
      </rPr>
      <t xml:space="preserve">, </t>
    </r>
    <r>
      <rPr>
        <b/>
        <sz val="11"/>
        <color indexed="8"/>
        <rFont val="Arial"/>
        <family val="2"/>
      </rPr>
      <t>Koshev, Y.</t>
    </r>
    <r>
      <rPr>
        <sz val="11"/>
        <color indexed="8"/>
        <rFont val="Arial"/>
        <family val="2"/>
      </rPr>
      <t xml:space="preserve"> (2012) Sex chromosom polymorphism in bulgarian populations of Spermophilus citellus (Linnaeus, 1766).</t>
    </r>
  </si>
  <si>
    <r>
      <t>27</t>
    </r>
    <r>
      <rPr>
        <vertAlign val="superscript"/>
        <sz val="10"/>
        <color indexed="8"/>
        <rFont val="Arial"/>
        <family val="2"/>
      </rPr>
      <t>th</t>
    </r>
    <r>
      <rPr>
        <sz val="10"/>
        <color indexed="8"/>
        <rFont val="Arial"/>
        <family val="2"/>
      </rPr>
      <t xml:space="preserve"> annual meeting of ISCE</t>
    </r>
  </si>
  <si>
    <r>
      <t xml:space="preserve">1) </t>
    </r>
    <r>
      <rPr>
        <b/>
        <sz val="11"/>
        <color indexed="8"/>
        <rFont val="Arial"/>
        <family val="2"/>
      </rPr>
      <t>Subchev MS, Toshova TB</t>
    </r>
    <r>
      <rPr>
        <sz val="11"/>
        <color indexed="8"/>
        <rFont val="Arial"/>
        <family val="2"/>
      </rPr>
      <t xml:space="preserve">, Andreev RA, Petrova VD, Maneva VD, Spasova TS, Marinova NT, Velchev DI. Employing floral baited color traps for detection and seasonal monitoring of scarab pests (Coleoptera: Scarabaeoidea) in Bulgaria
2) </t>
    </r>
    <r>
      <rPr>
        <b/>
        <sz val="11"/>
        <color indexed="8"/>
        <rFont val="Arial"/>
        <family val="2"/>
      </rPr>
      <t>Toshova TB,</t>
    </r>
    <r>
      <rPr>
        <sz val="11"/>
        <color indexed="8"/>
        <rFont val="Arial"/>
        <family val="2"/>
      </rPr>
      <t xml:space="preserve"> Velchev DI, Abaev VD, </t>
    </r>
    <r>
      <rPr>
        <b/>
        <sz val="11"/>
        <color indexed="8"/>
        <rFont val="Arial"/>
        <family val="2"/>
      </rPr>
      <t>Subchev MA</t>
    </r>
    <r>
      <rPr>
        <sz val="11"/>
        <color indexed="8"/>
        <rFont val="Arial"/>
        <family val="2"/>
      </rPr>
      <t>, Toth M, Dewhirst SY, Birkett MA, Woodcock CM. Progress in development of an optimal combination of lure and trap design for the grey corn weevil, Tanymecus (Episomecus) dilaticollis Gyllenhal, 1834 (Curculionidae)</t>
    </r>
  </si>
  <si>
    <r>
      <rPr>
        <b/>
        <sz val="11"/>
        <color indexed="8"/>
        <rFont val="Arial"/>
        <family val="2"/>
      </rPr>
      <t>Subchev M., T. Toshova</t>
    </r>
    <r>
      <rPr>
        <sz val="11"/>
        <color indexed="8"/>
        <rFont val="Arial"/>
        <family val="2"/>
      </rPr>
      <t xml:space="preserve">, D. Atanasova, V. Petrova. Employing pheromone traps for seasonal monitoring of the potato tuber moth, </t>
    </r>
    <r>
      <rPr>
        <i/>
        <sz val="10"/>
        <color indexed="8"/>
        <rFont val="Arial"/>
        <family val="2"/>
      </rPr>
      <t>Phthorimaea operculella</t>
    </r>
    <r>
      <rPr>
        <sz val="10"/>
        <color indexed="8"/>
        <rFont val="Arial"/>
        <family val="2"/>
      </rPr>
      <t xml:space="preserve"> (Zeller) (Lepidoptera: Gelechiidae) in Bulgaria</t>
    </r>
  </si>
  <si>
    <r>
      <t xml:space="preserve">Hubenov, Z., </t>
    </r>
    <r>
      <rPr>
        <b/>
        <sz val="11"/>
        <color indexed="8"/>
        <rFont val="Arial"/>
        <family val="2"/>
      </rPr>
      <t>Trichkova, T</t>
    </r>
    <r>
      <rPr>
        <sz val="11"/>
        <color indexed="8"/>
        <rFont val="Arial"/>
        <family val="2"/>
      </rPr>
      <t xml:space="preserve">., Botev, I., Kenderov,L., Kozuharov, D., </t>
    </r>
    <r>
      <rPr>
        <b/>
        <sz val="11"/>
        <color indexed="8"/>
        <rFont val="Arial"/>
        <family val="2"/>
      </rPr>
      <t>Todorov, M</t>
    </r>
    <r>
      <rPr>
        <sz val="11"/>
        <color indexed="8"/>
        <rFont val="Arial"/>
        <family val="2"/>
      </rPr>
      <t>., Deltshev, C., Füderer, L. Recent data on crayfish (Decapoda:Astacidae) distribution in Bulgaria. August 26-31, 2012, Insbruck, Austria.</t>
    </r>
  </si>
  <si>
    <r>
      <t xml:space="preserve">Кузнецова В.Г., </t>
    </r>
    <r>
      <rPr>
        <b/>
        <sz val="11"/>
        <color indexed="8"/>
        <rFont val="Arial"/>
        <family val="2"/>
      </rPr>
      <t>С. Грозева</t>
    </r>
    <r>
      <rPr>
        <sz val="11"/>
        <color indexed="8"/>
        <rFont val="Arial"/>
        <family val="2"/>
      </rPr>
      <t xml:space="preserve"> 2012 Цитогенетические характеристики 9 семейств инфраотряда Cimicomorpha (Heteroptera). Материалы XIV Съезда Русского энтомологического общества, С. Петербург 27.08.-1.09.2012, с. 229. </t>
    </r>
  </si>
  <si>
    <r>
      <t xml:space="preserve">1) </t>
    </r>
    <r>
      <rPr>
        <b/>
        <sz val="11"/>
        <color indexed="8"/>
        <rFont val="Arial"/>
        <family val="2"/>
      </rPr>
      <t>Subchev, MA</t>
    </r>
    <r>
      <rPr>
        <sz val="11"/>
        <color indexed="8"/>
        <rFont val="Arial"/>
        <family val="2"/>
      </rPr>
      <t xml:space="preserve"> Sex pheromone communication in Zygaenidae: a review. XIII International Symposium on Zygaenidae;
2) </t>
    </r>
    <r>
      <rPr>
        <b/>
        <sz val="11"/>
        <color indexed="8"/>
        <rFont val="Arial"/>
        <family val="2"/>
      </rPr>
      <t>Subchev, MA</t>
    </r>
    <r>
      <rPr>
        <sz val="11"/>
        <color indexed="8"/>
        <rFont val="Arial"/>
        <family val="2"/>
      </rPr>
      <t xml:space="preserve">, Efetov, KA, </t>
    </r>
    <r>
      <rPr>
        <b/>
        <sz val="11"/>
        <color indexed="8"/>
        <rFont val="Arial"/>
        <family val="2"/>
      </rPr>
      <t>Toshova, TB,</t>
    </r>
    <r>
      <rPr>
        <sz val="11"/>
        <color indexed="8"/>
        <rFont val="Arial"/>
        <family val="2"/>
      </rPr>
      <t xml:space="preserve"> Koshio, Ch. Sex pheromones as an isolating mechanism in two closely related Illiberis (Primilliberis) species – I. rotundata Jordan, 1907, and I. pruni Dyar;
3) Efetov, KA, Tarmann, GM, </t>
    </r>
    <r>
      <rPr>
        <b/>
        <sz val="11"/>
        <color indexed="8"/>
        <rFont val="Arial"/>
        <family val="2"/>
      </rPr>
      <t xml:space="preserve">Toshova, TB, Subchev, MA. </t>
    </r>
    <r>
      <rPr>
        <sz val="11"/>
        <color indexed="8"/>
        <rFont val="Arial"/>
        <family val="2"/>
      </rPr>
      <t xml:space="preserve">Attraction of Adscita mannii (Lederer, 1853), A. geryon (Hübner, 1813), and Jordanita notata (Zeller, 1847) (Zygaenidae: Procridinae) to 2-butyl 7Z-dodecenoate in Italy;
4) Razov, J, Efetov, KA, Franin, K, </t>
    </r>
    <r>
      <rPr>
        <b/>
        <sz val="11"/>
        <color indexed="8"/>
        <rFont val="Arial"/>
        <family val="2"/>
      </rPr>
      <t>Toshova, TB, Subchev, MA</t>
    </r>
    <r>
      <rPr>
        <sz val="11"/>
        <color indexed="8"/>
        <rFont val="Arial"/>
        <family val="2"/>
      </rPr>
      <t xml:space="preserve">. Using sex pheromone traps for studying the Procridinae fauna in Croatia;
5) Can-Cengiz, F, Özsemerci, F, Karsuvaran, Y, </t>
    </r>
    <r>
      <rPr>
        <b/>
        <sz val="11"/>
        <color indexed="8"/>
        <rFont val="Arial"/>
        <family val="2"/>
      </rPr>
      <t>Subchev, MA</t>
    </r>
    <r>
      <rPr>
        <sz val="11"/>
        <color indexed="8"/>
        <rFont val="Arial"/>
        <family val="2"/>
      </rPr>
      <t xml:space="preserve">. Theresimima ampellophaga in the Aegean region of Turkey (Zygaenidae: Procridinae). </t>
    </r>
  </si>
  <si>
    <r>
      <t xml:space="preserve">1) Kownacki A., Szarek-Gwiazda E., </t>
    </r>
    <r>
      <rPr>
        <b/>
        <sz val="11"/>
        <color indexed="8"/>
        <rFont val="Arial"/>
        <family val="2"/>
      </rPr>
      <t>Michailova P</t>
    </r>
    <r>
      <rPr>
        <sz val="11"/>
        <color indexed="8"/>
        <rFont val="Arial"/>
        <family val="2"/>
      </rPr>
      <t xml:space="preserve">. The effect of contaminations on the biodiversity and genome chamges in Chironomidae from Polish aquatic ecosystems;
2) Szarek-Gwiazsa E., </t>
    </r>
    <r>
      <rPr>
        <b/>
        <sz val="11"/>
        <color indexed="8"/>
        <rFont val="Arial"/>
        <family val="2"/>
      </rPr>
      <t>Michailova P</t>
    </r>
    <r>
      <rPr>
        <sz val="11"/>
        <color indexed="8"/>
        <rFont val="Arial"/>
        <family val="2"/>
      </rPr>
      <t>., Kownacki A.,</t>
    </r>
    <r>
      <rPr>
        <b/>
        <sz val="11"/>
        <color indexed="8"/>
        <rFont val="Arial"/>
        <family val="2"/>
      </rPr>
      <t xml:space="preserve"> Ilkova J</t>
    </r>
    <r>
      <rPr>
        <sz val="11"/>
        <color indexed="8"/>
        <rFont val="Arial"/>
        <family val="2"/>
      </rPr>
      <t xml:space="preserve">. Response of the biodiversity and polytene chromosomes of Chironomidae (Diptera) to pollution in the Matylda stream, southern Poland; </t>
    </r>
  </si>
  <si>
    <r>
      <t>Linde, A.,</t>
    </r>
    <r>
      <rPr>
        <b/>
        <sz val="11"/>
        <color indexed="8"/>
        <rFont val="Arial"/>
        <family val="2"/>
      </rPr>
      <t xml:space="preserve"> Pilarska, D.</t>
    </r>
    <r>
      <rPr>
        <sz val="11"/>
        <color indexed="8"/>
        <rFont val="Arial"/>
        <family val="2"/>
      </rPr>
      <t>, Solter, L. 2012. Microsporidia as agents in classical biological control – examples for research and release. Biological plant protection, problems and contemporary achievements, 24.09-25.09.2012, Tbilisi, Georgia, Book of abstracts, 5.
Solter, L., Linde, A.</t>
    </r>
    <r>
      <rPr>
        <b/>
        <sz val="11"/>
        <color indexed="8"/>
        <rFont val="Arial"/>
        <family val="2"/>
      </rPr>
      <t>, Pilarska, D</t>
    </r>
    <r>
      <rPr>
        <sz val="11"/>
        <color indexed="8"/>
        <rFont val="Arial"/>
        <family val="2"/>
      </rPr>
      <t xml:space="preserve">. 2012. Microsporidian pathogens of forest insects. Biological plant protection, problems and contemporary achievements, 24.09-25.09.2012, Tbilisi, Georgia, Book of abstracts, 6.
</t>
    </r>
    <r>
      <rPr>
        <b/>
        <sz val="11"/>
        <color indexed="8"/>
        <rFont val="Arial"/>
        <family val="2"/>
      </rPr>
      <t>Pilarska, D</t>
    </r>
    <r>
      <rPr>
        <sz val="11"/>
        <color indexed="8"/>
        <rFont val="Arial"/>
        <family val="2"/>
      </rPr>
      <t>., Georgiev, G., Mirchev, P., Georgievca, M., Pilarski, P., Solter, L., Linde, A. 2012. Release and monitoring of Entomophaga maimaiga Humber, Shimazu and Soper (Entomophtorales: Entomophtoraceae) in Bulgaria. Biological plant protection, problems and contemporary achievements, 24.09-25.09.2012, Tbilisi, Georgia, Book of abstracts, 8.</t>
    </r>
  </si>
  <si>
    <r>
      <t xml:space="preserve"> Митев, Т., </t>
    </r>
    <r>
      <rPr>
        <b/>
        <sz val="11"/>
        <color indexed="8"/>
        <rFont val="Arial"/>
        <family val="2"/>
      </rPr>
      <t>Дедов, И</t>
    </r>
    <r>
      <rPr>
        <sz val="11"/>
        <color indexed="8"/>
        <rFont val="Arial"/>
        <family val="2"/>
      </rPr>
      <t>., Христовски, С. (2012) Содржина на цинк во почви, растениjа и полжави (</t>
    </r>
    <r>
      <rPr>
        <i/>
        <sz val="10"/>
        <color indexed="8"/>
        <rFont val="Arial"/>
        <family val="2"/>
      </rPr>
      <t>Helix lucorum</t>
    </r>
    <r>
      <rPr>
        <sz val="10"/>
        <color indexed="8"/>
        <rFont val="Arial"/>
        <family val="2"/>
      </rPr>
      <t xml:space="preserve"> L.) по урбано-рурален градиент во Скопjе </t>
    </r>
    <r>
      <rPr>
        <i/>
        <sz val="10"/>
        <color indexed="8"/>
        <rFont val="Arial"/>
        <family val="2"/>
      </rPr>
      <t>Abstracts</t>
    </r>
    <r>
      <rPr>
        <sz val="10"/>
        <color indexed="8"/>
        <rFont val="Arial"/>
        <family val="2"/>
      </rPr>
      <t>, 4</t>
    </r>
  </si>
  <si>
    <r>
      <t>Georgiev, G., Tabaković-Tošić, M.,</t>
    </r>
    <r>
      <rPr>
        <b/>
        <sz val="11"/>
        <color indexed="8"/>
        <rFont val="Arial"/>
        <family val="2"/>
      </rPr>
      <t xml:space="preserve"> Pilarska, D</t>
    </r>
    <r>
      <rPr>
        <sz val="11"/>
        <color indexed="8"/>
        <rFont val="Arial"/>
        <family val="2"/>
      </rPr>
      <t>., Mirchev, P., Georgieva, M., Petkov, P., Pilarski, P. 2012. Distribution of Entomophaga maimaiga Humber, Shimazu and Soper (Entomophthorales: Entomophthoraceae) on Balkan Peninsula.  – In: International Scientific Conference „Forests in Future-Sustainable Use, Risks and Challenges“, Book of Abstracts, 4-5 October 2012, Belgrade, Republic of Serbia, 145 p.</t>
    </r>
  </si>
  <si>
    <r>
      <t xml:space="preserve">1) </t>
    </r>
    <r>
      <rPr>
        <b/>
        <sz val="8"/>
        <color indexed="8"/>
        <rFont val="Arial"/>
        <family val="2"/>
      </rPr>
      <t>Markov, G</t>
    </r>
    <r>
      <rPr>
        <sz val="8"/>
        <color indexed="8"/>
        <rFont val="Arial"/>
        <family val="2"/>
      </rPr>
      <t xml:space="preserve">. Plenary lecture: Research strategies to address the challenges related to thefuture of the environment;
2) </t>
    </r>
    <r>
      <rPr>
        <b/>
        <sz val="8"/>
        <color indexed="8"/>
        <rFont val="Arial"/>
        <family val="2"/>
      </rPr>
      <t>Markov, G</t>
    </r>
    <r>
      <rPr>
        <sz val="8"/>
        <color indexed="8"/>
        <rFont val="Arial"/>
        <family val="2"/>
      </rPr>
      <t xml:space="preserve">., Csorba, G., </t>
    </r>
    <r>
      <rPr>
        <b/>
        <sz val="8"/>
        <color indexed="8"/>
        <rFont val="Arial"/>
        <family val="2"/>
      </rPr>
      <t>Kocheva, M., Gospodinova, M.</t>
    </r>
    <r>
      <rPr>
        <sz val="8"/>
        <color indexed="8"/>
        <rFont val="Arial"/>
        <family val="2"/>
      </rPr>
      <t xml:space="preserve"> (2012) Skull non-metrical features of the European water vole Arvicola amphibius from Hungary: cranial evidence for its geographic detachment;
3) </t>
    </r>
    <r>
      <rPr>
        <b/>
        <sz val="8"/>
        <color indexed="8"/>
        <rFont val="Arial"/>
        <family val="2"/>
      </rPr>
      <t>Markov, G., Gospodinova, M</t>
    </r>
    <r>
      <rPr>
        <sz val="8"/>
        <color indexed="8"/>
        <rFont val="Arial"/>
        <family val="2"/>
      </rPr>
      <t>. (2012) The golden jackal (</t>
    </r>
    <r>
      <rPr>
        <i/>
        <sz val="8"/>
        <color indexed="8"/>
        <rFont val="Arial"/>
        <family val="2"/>
      </rPr>
      <t>Canis aureus</t>
    </r>
    <r>
      <rPr>
        <sz val="8"/>
        <color indexed="8"/>
        <rFont val="Arial"/>
        <family val="2"/>
      </rPr>
      <t xml:space="preserve"> L.) in Bulgaria: What is going on?
4) Mitkovska, V., </t>
    </r>
    <r>
      <rPr>
        <b/>
        <sz val="8"/>
        <color indexed="8"/>
        <rFont val="Arial"/>
        <family val="2"/>
      </rPr>
      <t>Chassovnikarova, T., Atanassov, N.</t>
    </r>
    <r>
      <rPr>
        <sz val="8"/>
        <color indexed="8"/>
        <rFont val="Arial"/>
        <family val="2"/>
      </rPr>
      <t>, Dimitrov H. (2012) Free-living rodents as bioindicators of genetic risk in Natural Park “Strandzha”;
5)</t>
    </r>
    <r>
      <rPr>
        <b/>
        <sz val="8"/>
        <color indexed="8"/>
        <rFont val="Arial"/>
        <family val="2"/>
      </rPr>
      <t xml:space="preserve"> Atanasov, N., Chassovnikarova, T</t>
    </r>
    <r>
      <rPr>
        <sz val="8"/>
        <color indexed="8"/>
        <rFont val="Arial"/>
        <family val="2"/>
      </rPr>
      <t xml:space="preserve">., Dimitrov, H., Mitkovska, V. (2012) Faunistical and ecological anlysis of small mammals species diversity in Strandzha Natural Park;
6) </t>
    </r>
    <r>
      <rPr>
        <b/>
        <sz val="8"/>
        <color indexed="8"/>
        <rFont val="Arial"/>
        <family val="2"/>
      </rPr>
      <t>Michailova P.</t>
    </r>
    <r>
      <rPr>
        <sz val="8"/>
        <color indexed="8"/>
        <rFont val="Arial"/>
        <family val="2"/>
      </rPr>
      <t xml:space="preserve"> Plenary lecture: Polytene chromosomes and their significance for taxonomy, speciation and genotoxicology; 
7) Duran M.,Michailova P.,Sari A.,Ilkova J.,Sen A., Karadurmus E. (2012) Assessment of  the sediment toxicity in Bulgarian and Turkish Rivers using the biomarkers in Chironomus riparius Mg. (Diptera, Chironomidae);
8) Georgieva, M., Takov, D., Pilarska, D., Golemansky, V., Pilarski, P., Mirchev, P., Georgiev, G., Rossnev, B., Petkov, P., Matova, M. (2012) Impact of Entomophaga maimaiga (Entomophthorales: Entomophthoraceae) on non-target phytophagous insects in oak forests of Bulgaria. International Conference on Zoology, October 8-10, 2012, Hissar, Bulgaria, Book of Abstracts, 60 p.
</t>
    </r>
  </si>
  <si>
    <r>
      <t xml:space="preserve">Ignjatović Ćupina, A., Petrić, D., Papadopoulos E., Ptochos, S., Otranto, D., Dantas-Torres, F., </t>
    </r>
    <r>
      <rPr>
        <b/>
        <sz val="11"/>
        <color indexed="8"/>
        <rFont val="Arial"/>
        <family val="2"/>
      </rPr>
      <t>Mutafchiev, Y</t>
    </r>
    <r>
      <rPr>
        <sz val="11"/>
        <color indexed="8"/>
        <rFont val="Arial"/>
        <family val="2"/>
      </rPr>
      <t>., Bain, O. Notes on Blackfly Fauna in Western Thrace (Northeastern Greece) 5th International Simuliidae Symposium Bratislava 2012, 3–7 September 2012</t>
    </r>
  </si>
  <si>
    <r>
      <t xml:space="preserve">Morphological, topographical and physico-chemical characteristics of Bulgarian Danube River wetlands </t>
    </r>
    <r>
      <rPr>
        <b/>
        <sz val="11"/>
        <color indexed="8"/>
        <rFont val="Arial"/>
        <family val="2"/>
      </rPr>
      <t>(R.Kalchev, M. Beshkova, H. Kalcheva, S. Kazakov, V. Nikolov, L. Pehlivanov, V. Tzavkova,</t>
    </r>
    <r>
      <rPr>
        <sz val="11"/>
        <color indexed="8"/>
        <rFont val="Arial"/>
        <family val="2"/>
      </rPr>
      <t xml:space="preserve">  .</t>
    </r>
  </si>
  <si>
    <r>
      <t>Composition and short-term dynamics of the zooplank-ton and macrozoobenthos in two wetlands on the Bulga-rian Danube floodplain (</t>
    </r>
    <r>
      <rPr>
        <b/>
        <sz val="11"/>
        <color indexed="8"/>
        <rFont val="Arial"/>
        <family val="2"/>
      </rPr>
      <t>S. Kazakov, M. Intimanska, E. Varadinova, M. Pavlova, Y. Uzunov, L. Pehlivanov</t>
    </r>
    <r>
      <rPr>
        <sz val="11"/>
        <color indexed="8"/>
        <rFont val="Arial"/>
        <family val="2"/>
      </rPr>
      <t>)</t>
    </r>
  </si>
  <si>
    <r>
      <t>Trophic structure of the ichthyofauna of the ripal zone of the Danube River and three adjacent wetlands in Bulgaria (</t>
    </r>
    <r>
      <rPr>
        <b/>
        <sz val="11"/>
        <color indexed="8"/>
        <rFont val="Arial"/>
        <family val="2"/>
      </rPr>
      <t>M. Pavlova,L. Pehlivanov)</t>
    </r>
  </si>
  <si>
    <r>
      <t>Distribution of aquatic invasive alien species in the standing water bodies in the Danube River Basin, Bulgaria (</t>
    </r>
    <r>
      <rPr>
        <b/>
        <sz val="11"/>
        <color indexed="8"/>
        <rFont val="Arial"/>
        <family val="2"/>
      </rPr>
      <t>Trichkova, T.</t>
    </r>
    <r>
      <rPr>
        <sz val="11"/>
        <color indexed="8"/>
        <rFont val="Arial"/>
        <family val="2"/>
      </rPr>
      <t>, L. Kenderov, D. Kozuharov, Z. Hubenov, I. Botev).</t>
    </r>
  </si>
  <si>
    <r>
      <t>(poster session) Long-term changes in macroinvertebrate species composition and actual ecological state assessment of Bulgarian river referent sites (</t>
    </r>
    <r>
      <rPr>
        <b/>
        <sz val="11"/>
        <color indexed="8"/>
        <rFont val="Arial"/>
        <family val="2"/>
      </rPr>
      <t>E.Vara-dinova, R. Soufi, M. Kerakova, Y. Vidinova, V. Tyufekchieva, Y. Uzunov</t>
    </r>
    <r>
      <rPr>
        <sz val="11"/>
        <color indexed="8"/>
        <rFont val="Arial"/>
        <family val="2"/>
      </rPr>
      <t>)</t>
    </r>
  </si>
  <si>
    <r>
      <t>Abiotic factors and trophic cascades in grazer and microbial food webs as driving forces of bacterio-plankton structure in experimental fish ponds (</t>
    </r>
    <r>
      <rPr>
        <b/>
        <sz val="11"/>
        <color indexed="8"/>
        <rFont val="Arial"/>
        <family val="2"/>
      </rPr>
      <t xml:space="preserve">H. Kalcheva, </t>
    </r>
    <r>
      <rPr>
        <sz val="11"/>
        <color indexed="8"/>
        <rFont val="Arial"/>
        <family val="2"/>
      </rPr>
      <t>D.Terziyski, A.Ivanova</t>
    </r>
    <r>
      <rPr>
        <b/>
        <sz val="11"/>
        <color indexed="8"/>
        <rFont val="Arial"/>
        <family val="2"/>
      </rPr>
      <t>, R.Kalchev</t>
    </r>
    <r>
      <rPr>
        <sz val="11"/>
        <color indexed="8"/>
        <rFont val="Arial"/>
        <family val="2"/>
      </rPr>
      <t xml:space="preserve">) </t>
    </r>
  </si>
  <si>
    <r>
      <t xml:space="preserve">New data about the mayflies (Ephemeroptera) from Republic of Macedonia  (V. Slavevska-Stamenković, </t>
    </r>
    <r>
      <rPr>
        <b/>
        <sz val="11"/>
        <color indexed="8"/>
        <rFont val="Arial"/>
        <family val="2"/>
      </rPr>
      <t xml:space="preserve">Y. Vidinova, </t>
    </r>
    <r>
      <rPr>
        <sz val="11"/>
        <color indexed="8"/>
        <rFont val="Arial"/>
        <family val="2"/>
      </rPr>
      <t>S. Smiljkov, M. Paunović, M. Ristovska, I. Shoreva, &amp; B. Rimcheska)</t>
    </r>
  </si>
  <si>
    <r>
      <t xml:space="preserve">Development of a classification system for assessment of the ecological status and ecological potential of river water bodies in Bulgaria based on analyses of benthic macroinvertebrate communities </t>
    </r>
    <r>
      <rPr>
        <b/>
        <sz val="11"/>
        <color indexed="8"/>
        <rFont val="Arial"/>
        <family val="2"/>
      </rPr>
      <t>(Y. Vidinova,</t>
    </r>
    <r>
      <rPr>
        <sz val="11"/>
        <color indexed="8"/>
        <rFont val="Arial"/>
        <family val="2"/>
      </rPr>
      <t xml:space="preserve"> V. Tyufek-chieva, Sv. Cheshmedjiev, </t>
    </r>
    <r>
      <rPr>
        <b/>
        <sz val="11"/>
        <color indexed="8"/>
        <rFont val="Arial"/>
        <family val="2"/>
      </rPr>
      <t>R. Soufi,</t>
    </r>
    <r>
      <rPr>
        <sz val="11"/>
        <color indexed="8"/>
        <rFont val="Arial"/>
        <family val="2"/>
      </rPr>
      <t xml:space="preserve"> I. Yaneva,</t>
    </r>
    <r>
      <rPr>
        <b/>
        <sz val="11"/>
        <color indexed="8"/>
        <rFont val="Arial"/>
        <family val="2"/>
      </rPr>
      <t xml:space="preserve"> Y. Uzu-nov, E. Varadinova</t>
    </r>
    <r>
      <rPr>
        <sz val="11"/>
        <color indexed="8"/>
        <rFont val="Arial"/>
        <family val="2"/>
      </rPr>
      <t>)</t>
    </r>
  </si>
  <si>
    <r>
      <t xml:space="preserve">Multi-habitat sampling method for benthic macroinver-tebrate communities in different river types in Bulgaria (S. Cheshmedjiev, </t>
    </r>
    <r>
      <rPr>
        <b/>
        <sz val="11"/>
        <color indexed="8"/>
        <rFont val="Arial"/>
        <family val="2"/>
      </rPr>
      <t>R. Soufi, Y. Vidinova, V. Tyufekchieva, I.</t>
    </r>
    <r>
      <rPr>
        <sz val="11"/>
        <color indexed="8"/>
        <rFont val="Arial"/>
        <family val="2"/>
      </rPr>
      <t xml:space="preserve"> Yaneva, </t>
    </r>
    <r>
      <rPr>
        <b/>
        <sz val="11"/>
        <color indexed="8"/>
        <rFont val="Arial"/>
        <family val="2"/>
      </rPr>
      <t>Y. Uzunov, E. Varadinova</t>
    </r>
    <r>
      <rPr>
        <sz val="11"/>
        <color indexed="8"/>
        <rFont val="Arial"/>
        <family val="2"/>
      </rPr>
      <t>)</t>
    </r>
  </si>
  <si>
    <r>
      <t>Long term changes in macroinvertebrate species com-position and actual ecological state assessment of Bulgarian river referent sites (</t>
    </r>
    <r>
      <rPr>
        <b/>
        <sz val="11"/>
        <color indexed="8"/>
        <rFont val="Arial"/>
        <family val="2"/>
      </rPr>
      <t>E. Varadinova, R. Soufi, M. Kerakova, Y. Vidinova, V. Tyufekchieva, Y. Uzunov</t>
    </r>
    <r>
      <rPr>
        <sz val="11"/>
        <color indexed="8"/>
        <rFont val="Arial"/>
        <family val="2"/>
      </rPr>
      <t>)</t>
    </r>
  </si>
  <si>
    <r>
      <t xml:space="preserve">Trophic structure of three Bulgarian reservoirs (L. Kenderov, </t>
    </r>
    <r>
      <rPr>
        <b/>
        <sz val="11"/>
        <color indexed="8"/>
        <rFont val="Arial"/>
        <family val="2"/>
      </rPr>
      <t>M. Pavlova, T. Trichkova</t>
    </r>
    <r>
      <rPr>
        <sz val="11"/>
        <color indexed="8"/>
        <rFont val="Arial"/>
        <family val="2"/>
      </rPr>
      <t xml:space="preserve">, D. Kozuharov, </t>
    </r>
    <r>
      <rPr>
        <b/>
        <sz val="11"/>
        <color indexed="8"/>
        <rFont val="Arial"/>
        <family val="2"/>
      </rPr>
      <t>V. Tyfekchieva, Y. Vidinova,</t>
    </r>
    <r>
      <rPr>
        <sz val="11"/>
        <color indexed="8"/>
        <rFont val="Arial"/>
        <family val="2"/>
      </rPr>
      <t xml:space="preserve"> Z.Hubenov, S</t>
    </r>
    <r>
      <rPr>
        <b/>
        <sz val="11"/>
        <color indexed="8"/>
        <rFont val="Arial"/>
        <family val="2"/>
      </rPr>
      <t>. Stoichev, Y. Uzunov</t>
    </r>
    <r>
      <rPr>
        <sz val="11"/>
        <color indexed="8"/>
        <rFont val="Arial"/>
        <family val="2"/>
      </rPr>
      <t>)</t>
    </r>
  </si>
  <si>
    <r>
      <t>Trophic attributes of the fish communities in three wetlands on the Danube floodplain (</t>
    </r>
    <r>
      <rPr>
        <b/>
        <sz val="11"/>
        <color indexed="8"/>
        <rFont val="Arial"/>
        <family val="2"/>
      </rPr>
      <t>M. Pavlova, S. Kazakov, L. Pehlivanov</t>
    </r>
    <r>
      <rPr>
        <sz val="11"/>
        <color indexed="8"/>
        <rFont val="Arial"/>
        <family val="2"/>
      </rPr>
      <t>)</t>
    </r>
  </si>
  <si>
    <r>
      <t>Recent distribution of invasive alien mussels Anodonta woodiana and Corbicula fluminea (Mollusca: Bivalvia: Unionidae &amp; Corbiculidae) in Bulgaria. (Hubenov, Z.,</t>
    </r>
    <r>
      <rPr>
        <b/>
        <sz val="11"/>
        <color indexed="8"/>
        <rFont val="Arial"/>
        <family val="2"/>
      </rPr>
      <t xml:space="preserve"> T. Trichkova</t>
    </r>
    <r>
      <rPr>
        <sz val="11"/>
        <color indexed="8"/>
        <rFont val="Arial"/>
        <family val="2"/>
      </rPr>
      <t>, L. Kenderov, D. Kozuharov)</t>
    </r>
  </si>
  <si>
    <r>
      <t xml:space="preserve">(pster session) ESENIAS: A regional network on invasive alien species (Uludag, A., R. Scalera, M. Josefsson, M. Rat, </t>
    </r>
    <r>
      <rPr>
        <b/>
        <sz val="11"/>
        <color indexed="8"/>
        <rFont val="Arial"/>
        <family val="2"/>
      </rPr>
      <t>T. Trichkova</t>
    </r>
    <r>
      <rPr>
        <sz val="11"/>
        <color indexed="8"/>
        <rFont val="Arial"/>
        <family val="2"/>
      </rPr>
      <t>, R. Tomov)</t>
    </r>
  </si>
  <si>
    <r>
      <t>19</t>
    </r>
    <r>
      <rPr>
        <vertAlign val="superscript"/>
        <sz val="11"/>
        <color indexed="8"/>
        <rFont val="Arial"/>
        <family val="2"/>
      </rPr>
      <t>th</t>
    </r>
    <r>
      <rPr>
        <sz val="11"/>
        <color indexed="8"/>
        <rFont val="Arial"/>
        <family val="2"/>
      </rPr>
      <t xml:space="preserve"> Symposium of International Association of Astacology (IAA):</t>
    </r>
  </si>
  <si>
    <r>
      <t>Recent data on crayfish (Decapoda: Astacidae) distribution in Bulgaria (Hubenov Z.,</t>
    </r>
    <r>
      <rPr>
        <b/>
        <sz val="11"/>
        <color indexed="8"/>
        <rFont val="Arial"/>
        <family val="2"/>
      </rPr>
      <t xml:space="preserve"> T. Trichkova</t>
    </r>
    <r>
      <rPr>
        <sz val="11"/>
        <color indexed="8"/>
        <rFont val="Arial"/>
        <family val="2"/>
      </rPr>
      <t xml:space="preserve">, I. Botev, L. Kenderov, D. Kozuharov, </t>
    </r>
    <r>
      <rPr>
        <b/>
        <sz val="11"/>
        <color indexed="8"/>
        <rFont val="Arial"/>
        <family val="2"/>
      </rPr>
      <t>M. Todorov, C. Deltshev</t>
    </r>
    <r>
      <rPr>
        <sz val="11"/>
        <color indexed="8"/>
        <rFont val="Arial"/>
        <family val="2"/>
      </rPr>
      <t>, L. Füreder)</t>
    </r>
  </si>
  <si>
    <r>
      <t>Phylogeography of Unio crassus in Central Europe (Sell</t>
    </r>
    <r>
      <rPr>
        <vertAlign val="superscript"/>
        <sz val="11"/>
        <color indexed="8"/>
        <rFont val="Arial"/>
        <family val="2"/>
      </rPr>
      <t xml:space="preserve"> </t>
    </r>
    <r>
      <rPr>
        <sz val="11"/>
        <color indexed="8"/>
        <rFont val="Arial"/>
        <family val="2"/>
      </rPr>
      <t>J., Mioduchowska M., Kaczmarczyk A., Kilikowska A., Wysocka A., Zając K., Zając T.,</t>
    </r>
    <r>
      <rPr>
        <b/>
        <sz val="11"/>
        <color indexed="8"/>
        <rFont val="Arial"/>
        <family val="2"/>
      </rPr>
      <t xml:space="preserve"> Trichkova T</t>
    </r>
    <r>
      <rPr>
        <sz val="11"/>
        <color indexed="8"/>
        <rFont val="Arial"/>
        <family val="2"/>
      </rPr>
      <t xml:space="preserve">., Ivinskis P.) </t>
    </r>
  </si>
  <si>
    <r>
      <t>Ecological quality assessement of saminid rivers in Bulgaria using ichthyologic parameters (</t>
    </r>
    <r>
      <rPr>
        <b/>
        <sz val="11"/>
        <color indexed="8"/>
        <rFont val="Arial"/>
        <family val="2"/>
      </rPr>
      <t>L. Pehlivanov, M. Pavlova, M. Vassilev, A. Apostolou, B. Velkov</t>
    </r>
    <r>
      <rPr>
        <sz val="11"/>
        <color indexed="8"/>
        <rFont val="Arial"/>
        <family val="2"/>
      </rPr>
      <t xml:space="preserve">) </t>
    </r>
  </si>
  <si>
    <r>
      <t>Changes in the aquatic communities in the Rhodope Mountain Landslide Lakes (South Bulgaria) for the last 40 years. I. Taxonomic composition of the macrozoo-benthos, zooplankton and the fish communities (</t>
    </r>
    <r>
      <rPr>
        <b/>
        <sz val="11"/>
        <color indexed="8"/>
        <rFont val="Arial"/>
        <family val="2"/>
      </rPr>
      <t>M. Pavlova, L. Pehlivanov, S. Kazakov, E. Varadinova, Y. Vidinova , V. Tyufekchieva, Y. Uzunov</t>
    </r>
    <r>
      <rPr>
        <sz val="11"/>
        <color indexed="8"/>
        <rFont val="Arial"/>
        <family val="2"/>
      </rPr>
      <t>)</t>
    </r>
  </si>
  <si>
    <r>
      <t xml:space="preserve"> The role of ESENIAS in IAS policy making in Europe (Uludag, A., M. Rat, R. Tomov, </t>
    </r>
    <r>
      <rPr>
        <b/>
        <sz val="11"/>
        <color indexed="8"/>
        <rFont val="Arial"/>
        <family val="2"/>
      </rPr>
      <t>T. Trichkova</t>
    </r>
    <r>
      <rPr>
        <sz val="11"/>
        <color indexed="8"/>
        <rFont val="Arial"/>
        <family val="2"/>
      </rPr>
      <t xml:space="preserve">, R. Scalera, M. Josefsson) </t>
    </r>
  </si>
  <si>
    <r>
      <t xml:space="preserve"> Development of zooplankton of Ogosta Dam within 2009-2010 period in relationship with mussels from genus </t>
    </r>
    <r>
      <rPr>
        <i/>
        <sz val="11"/>
        <color indexed="8"/>
        <rFont val="Arial"/>
        <family val="2"/>
      </rPr>
      <t xml:space="preserve">Dreissena </t>
    </r>
    <r>
      <rPr>
        <sz val="11"/>
        <color indexed="8"/>
        <rFont val="Arial"/>
        <family val="2"/>
      </rPr>
      <t xml:space="preserve">(Stanachkova M., D. Kozuharov, I. Botev, </t>
    </r>
    <r>
      <rPr>
        <b/>
        <sz val="11"/>
        <color indexed="8"/>
        <rFont val="Arial"/>
        <family val="2"/>
      </rPr>
      <t>T. Trichkova,</t>
    </r>
    <r>
      <rPr>
        <sz val="11"/>
        <color indexed="8"/>
        <rFont val="Arial"/>
        <family val="2"/>
      </rPr>
      <t xml:space="preserve"> Y. Topalova)</t>
    </r>
  </si>
  <si>
    <r>
      <t xml:space="preserve">Hubenov Z. K., </t>
    </r>
    <r>
      <rPr>
        <b/>
        <sz val="11"/>
        <color indexed="8"/>
        <rFont val="Arial"/>
        <family val="2"/>
      </rPr>
      <t>T. A. Trichkova</t>
    </r>
    <r>
      <rPr>
        <sz val="11"/>
        <color indexed="8"/>
        <rFont val="Arial"/>
        <family val="2"/>
      </rPr>
      <t xml:space="preserve">, I. S. Botev, L. A. Kenderov 2012. Faunistic diversity of Bulgaria. </t>
    </r>
  </si>
  <si>
    <r>
      <t xml:space="preserve"> Morphometric and genetic comparison between different European populations of Corbicula fluminea (Mollusca: Bivalvia: Veneroida).(Popa O. P., P. Morais, A. bij de Vaate, S. Lois, </t>
    </r>
    <r>
      <rPr>
        <b/>
        <sz val="11"/>
        <color indexed="8"/>
        <rFont val="Arial"/>
        <family val="2"/>
      </rPr>
      <t>T. Trichkova,</t>
    </r>
    <r>
      <rPr>
        <sz val="11"/>
        <color indexed="8"/>
        <rFont val="Arial"/>
        <family val="2"/>
      </rPr>
      <t xml:space="preserve"> Z. Hubenov, I. Sîrbu, E. I. Iorgu, A.-M. Krapal, M. Costache, L. O. Popa)</t>
    </r>
  </si>
  <si>
    <r>
      <t xml:space="preserve"> Native and non-native freshwater mussels in the Bulgarian stretch of the Danube River: Danube field trip 2012 (</t>
    </r>
    <r>
      <rPr>
        <b/>
        <sz val="11"/>
        <color indexed="8"/>
        <rFont val="Arial"/>
        <family val="2"/>
      </rPr>
      <t>Trichkova A. T</t>
    </r>
    <r>
      <rPr>
        <sz val="11"/>
        <color indexed="8"/>
        <rFont val="Arial"/>
        <family val="2"/>
      </rPr>
      <t>., L. A. Kenderov, Z. K. Hubenov, I. S. Botev).</t>
    </r>
  </si>
  <si>
    <r>
      <t xml:space="preserve">Rusts and Smuts Specialist Group
</t>
    </r>
    <r>
      <rPr>
        <b/>
        <sz val="11"/>
        <color indexed="8"/>
        <rFont val="Arial"/>
        <family val="2"/>
      </rPr>
      <t>Cvetomir M. Denchev</t>
    </r>
    <r>
      <rPr>
        <sz val="11"/>
        <color indexed="8"/>
        <rFont val="Arial"/>
        <family val="2"/>
      </rPr>
      <t xml:space="preserve"> 
</t>
    </r>
  </si>
  <si>
    <r>
      <rPr>
        <b/>
        <sz val="11"/>
        <color indexed="8"/>
        <rFont val="Arial"/>
        <family val="2"/>
      </rPr>
      <t>Denchev, C.M., Assyov, B. &amp; Denchev, T.T.</t>
    </r>
    <r>
      <rPr>
        <sz val="11"/>
        <color indexed="8"/>
        <rFont val="Arial"/>
        <family val="2"/>
      </rPr>
      <t xml:space="preserve"> The wild edible mushrooms in Bulgaria: state of art, existing practices and VET on WEM. </t>
    </r>
  </si>
  <si>
    <r>
      <t>1. Early Late Miocene vegetation and climate dynamics in Slovakia and Bulgaria. Д. D14  М. Ковачова, Н. Долакова
2. Trends in Badenian (Middle Miocene) vegetation and climate dynamics in Poland and Bulgaria based on Polen data.</t>
    </r>
    <r>
      <rPr>
        <b/>
        <sz val="11"/>
        <color indexed="8"/>
        <rFont val="Arial"/>
        <family val="2"/>
      </rPr>
      <t xml:space="preserve"> Д. Иванов,</t>
    </r>
    <r>
      <rPr>
        <sz val="11"/>
        <color indexed="8"/>
        <rFont val="Arial"/>
        <family val="2"/>
      </rPr>
      <t xml:space="preserve">Е. Воробиец, Н.Джоргова
3. A  revision of species Pleiomeris formosa (Heer) Palamarev et Petkova in Bulgarian palaeoflora. </t>
    </r>
    <r>
      <rPr>
        <b/>
        <sz val="11"/>
        <color indexed="8"/>
        <rFont val="Arial"/>
        <family val="2"/>
      </rPr>
      <t>Вл. Бозуков</t>
    </r>
    <r>
      <rPr>
        <sz val="11"/>
        <color indexed="8"/>
        <rFont val="Arial"/>
        <family val="2"/>
      </rPr>
      <t xml:space="preserve">
4. Ficus sp. In Early Oligocene flora of Ustren (South Bulgaria). Вл. Бозуков
5. Comparative analysis of climate reconstructions results from Gotse-Delchev Basin (SW Bulgaria). </t>
    </r>
    <r>
      <rPr>
        <b/>
        <sz val="11"/>
        <color indexed="8"/>
        <rFont val="Arial"/>
        <family val="2"/>
      </rPr>
      <t>Б. Ценов, Д. Иванов</t>
    </r>
    <r>
      <rPr>
        <sz val="11"/>
        <color indexed="8"/>
        <rFont val="Arial"/>
        <family val="2"/>
      </rPr>
      <t xml:space="preserve">
6. Late Miocene vegetation change in Karlovo Basin, Central Bulgaria. </t>
    </r>
    <r>
      <rPr>
        <b/>
        <sz val="11"/>
        <color indexed="8"/>
        <rFont val="Arial"/>
        <family val="2"/>
      </rPr>
      <t>В. Христова, Д. Иванов</t>
    </r>
    <r>
      <rPr>
        <sz val="11"/>
        <color indexed="8"/>
        <rFont val="Arial"/>
        <family val="2"/>
      </rPr>
      <t xml:space="preserve">
7. Assessing aridity in palynomorph records - tests with a novel tecnique of signal enhancement and employment of aridity indices. Т. Утешер, </t>
    </r>
    <r>
      <rPr>
        <b/>
        <sz val="11"/>
        <color indexed="8"/>
        <rFont val="Arial"/>
        <family val="2"/>
      </rPr>
      <t>Д. Ивано</t>
    </r>
    <r>
      <rPr>
        <sz val="11"/>
        <color indexed="8"/>
        <rFont val="Arial"/>
        <family val="2"/>
      </rPr>
      <t>в, А. Дрейст, Ф. Мосбругер</t>
    </r>
  </si>
  <si>
    <r>
      <t>1.</t>
    </r>
    <r>
      <rPr>
        <b/>
        <sz val="11"/>
        <color indexed="8"/>
        <rFont val="Arial"/>
        <family val="2"/>
      </rPr>
      <t xml:space="preserve"> Tsoneva, S. &amp; Georgiev, V. </t>
    </r>
    <r>
      <rPr>
        <sz val="11"/>
        <color indexed="8"/>
        <rFont val="Arial"/>
        <family val="2"/>
      </rPr>
      <t xml:space="preserve">Conservationally Important Vascular Aquatic Macrophytes in Bulgaria. 2. </t>
    </r>
    <r>
      <rPr>
        <b/>
        <sz val="11"/>
        <color indexed="8"/>
        <rFont val="Arial"/>
        <family val="2"/>
      </rPr>
      <t>Georgiev, V. &amp; Tsoneva, S</t>
    </r>
    <r>
      <rPr>
        <sz val="11"/>
        <color indexed="8"/>
        <rFont val="Arial"/>
        <family val="2"/>
      </rPr>
      <t xml:space="preserve">. Non-native Vascular Aquatic Macrophytes in Bulgaria. 3. </t>
    </r>
    <r>
      <rPr>
        <b/>
        <sz val="11"/>
        <color indexed="8"/>
        <rFont val="Arial"/>
        <family val="2"/>
      </rPr>
      <t>Ivanova, T</t>
    </r>
    <r>
      <rPr>
        <sz val="11"/>
        <color indexed="8"/>
        <rFont val="Arial"/>
        <family val="2"/>
      </rPr>
      <t xml:space="preserve">., </t>
    </r>
    <r>
      <rPr>
        <b/>
        <sz val="11"/>
        <color indexed="8"/>
        <rFont val="Arial"/>
        <family val="2"/>
      </rPr>
      <t>Bosseva, Y., Gussev, Ch., Tsoneva, S., Georgiev, V., Angelov, G., Dimitrova, D. &amp; Stoeva, T</t>
    </r>
    <r>
      <rPr>
        <sz val="11"/>
        <color indexed="8"/>
        <rFont val="Arial"/>
        <family val="2"/>
      </rPr>
      <t xml:space="preserve">.  Ex situ approach to conservation of Liliaceae in Bulgaria. 4. </t>
    </r>
    <r>
      <rPr>
        <b/>
        <sz val="11"/>
        <color indexed="8"/>
        <rFont val="Arial"/>
        <family val="2"/>
      </rPr>
      <t>Dimitrova, D., Ivanova, T., Bosseva, Y., Gussev, Ch., Tsoneva, S., Georgiev, V. &amp; Stoeva, T.</t>
    </r>
    <r>
      <rPr>
        <sz val="11"/>
        <color indexed="8"/>
        <rFont val="Arial"/>
        <family val="2"/>
      </rPr>
      <t xml:space="preserve"> Plant conservation toward society.</t>
    </r>
  </si>
  <si>
    <r>
      <rPr>
        <b/>
        <sz val="11"/>
        <color indexed="8"/>
        <rFont val="Arial"/>
        <family val="2"/>
      </rPr>
      <t>Bancheva, S.</t>
    </r>
    <r>
      <rPr>
        <sz val="11"/>
        <color indexed="8"/>
        <rFont val="Arial"/>
        <family val="2"/>
      </rPr>
      <t xml:space="preserve"> Population status and conservation of two Bulgarian endangered species from genus Centaurea (Asteraceae)</t>
    </r>
  </si>
  <si>
    <r>
      <t xml:space="preserve">1. </t>
    </r>
    <r>
      <rPr>
        <b/>
        <sz val="11"/>
        <color indexed="8"/>
        <rFont val="Arial"/>
        <family val="2"/>
      </rPr>
      <t xml:space="preserve">Velev, N. &amp; Vassilev, K. </t>
    </r>
    <r>
      <rPr>
        <sz val="11"/>
        <color indexed="8"/>
        <rFont val="Arial"/>
        <family val="2"/>
      </rPr>
      <t>Applied management of semi-natural grasslands from West Bulgaria; 2.</t>
    </r>
    <r>
      <rPr>
        <b/>
        <sz val="11"/>
        <color indexed="8"/>
        <rFont val="Arial"/>
        <family val="2"/>
      </rPr>
      <t xml:space="preserve"> Sopotlieva, D., Stoyanov, J., Vassilev, K., Pedashenko, H. &amp; Apostolova, I.</t>
    </r>
    <r>
      <rPr>
        <sz val="11"/>
        <color indexed="8"/>
        <rFont val="Arial"/>
        <family val="2"/>
      </rPr>
      <t xml:space="preserve">  Interpretation of habitat 6220 in Bulgaria and its consequence for conservation; 3. V</t>
    </r>
    <r>
      <rPr>
        <b/>
        <sz val="11"/>
        <color indexed="8"/>
        <rFont val="Arial"/>
        <family val="2"/>
      </rPr>
      <t>assilev, K., Pedashenko, H.</t>
    </r>
    <r>
      <rPr>
        <sz val="11"/>
        <color indexed="8"/>
        <rFont val="Arial"/>
        <family val="2"/>
      </rPr>
      <t xml:space="preserve"> &amp; Kati, V.  Plant communities along the land abandonment gradient; 4. </t>
    </r>
    <r>
      <rPr>
        <b/>
        <sz val="11"/>
        <color indexed="8"/>
        <rFont val="Arial"/>
        <family val="2"/>
      </rPr>
      <t>Vassilev, K., Apostolova, I. &amp; Pedashenko, H</t>
    </r>
    <r>
      <rPr>
        <sz val="11"/>
        <color indexed="8"/>
        <rFont val="Arial"/>
        <family val="2"/>
      </rPr>
      <t xml:space="preserve">. Syntaxonomical diversity of alliance Festucion valesiacae on calcareous terrains west of Sofia; 5. </t>
    </r>
    <r>
      <rPr>
        <b/>
        <sz val="11"/>
        <color indexed="8"/>
        <rFont val="Arial"/>
        <family val="2"/>
      </rPr>
      <t>Vassilev, K</t>
    </r>
    <r>
      <rPr>
        <sz val="11"/>
        <color indexed="8"/>
        <rFont val="Arial"/>
        <family val="2"/>
      </rPr>
      <t xml:space="preserve">., Aćić, S., Cušterevska, R., </t>
    </r>
    <r>
      <rPr>
        <b/>
        <sz val="11"/>
        <color indexed="8"/>
        <rFont val="Arial"/>
        <family val="2"/>
      </rPr>
      <t xml:space="preserve">Pedashenko, H., </t>
    </r>
    <r>
      <rPr>
        <sz val="11"/>
        <color indexed="8"/>
        <rFont val="Arial"/>
        <family val="2"/>
      </rPr>
      <t xml:space="preserve">Todorova, S., </t>
    </r>
    <r>
      <rPr>
        <b/>
        <sz val="11"/>
        <color indexed="8"/>
        <rFont val="Arial"/>
        <family val="2"/>
      </rPr>
      <t>Apostolova, I.,</t>
    </r>
    <r>
      <rPr>
        <sz val="11"/>
        <color indexed="8"/>
        <rFont val="Arial"/>
        <family val="2"/>
      </rPr>
      <t xml:space="preserve"> Bergmeier, E., Boch, S., Čarni, A.,</t>
    </r>
    <r>
      <rPr>
        <b/>
        <sz val="11"/>
        <color indexed="8"/>
        <rFont val="Arial"/>
        <family val="2"/>
      </rPr>
      <t xml:space="preserve"> Ganeva, A.</t>
    </r>
    <r>
      <rPr>
        <sz val="11"/>
        <color indexed="8"/>
        <rFont val="Arial"/>
        <family val="2"/>
      </rPr>
      <t xml:space="preserve">, Kostadinovski, M., Matevski, V., Pirini, C., </t>
    </r>
    <r>
      <rPr>
        <b/>
        <sz val="11"/>
        <color indexed="8"/>
        <rFont val="Arial"/>
        <family val="2"/>
      </rPr>
      <t>Sopotlieva, D</t>
    </r>
    <r>
      <rPr>
        <sz val="11"/>
        <color indexed="8"/>
        <rFont val="Arial"/>
        <family val="2"/>
      </rPr>
      <t xml:space="preserve">., Dajić, Z., Stoyanov, J., Tsiripidis, I., Vrahnakis, M., Dengler, J. What do we know about the diversity of dry grasslands in the Central Balkans?; 6. </t>
    </r>
    <r>
      <rPr>
        <b/>
        <sz val="11"/>
        <color indexed="8"/>
        <rFont val="Arial"/>
        <family val="2"/>
      </rPr>
      <t>Vassilev, K., Apostolova, I. &amp; Pedashenko</t>
    </r>
    <r>
      <rPr>
        <sz val="11"/>
        <color indexed="8"/>
        <rFont val="Arial"/>
        <family val="2"/>
      </rPr>
      <t xml:space="preserve">, H. Alliance Cirsio-Brachypodion pinnati in Western Bulgaria; </t>
    </r>
  </si>
  <si>
    <r>
      <rPr>
        <b/>
        <sz val="11"/>
        <color indexed="8"/>
        <rFont val="Arial"/>
        <family val="2"/>
      </rPr>
      <t xml:space="preserve"> Vassilev, K. &amp; Apostolova, I</t>
    </r>
    <r>
      <rPr>
        <sz val="11"/>
        <color indexed="8"/>
        <rFont val="Arial"/>
        <family val="2"/>
      </rPr>
      <t>. Bulgarian steppe grasslands;</t>
    </r>
  </si>
  <si>
    <r>
      <t xml:space="preserve">1. </t>
    </r>
    <r>
      <rPr>
        <b/>
        <sz val="9"/>
        <color indexed="8"/>
        <rFont val="Arial"/>
        <family val="2"/>
      </rPr>
      <t>Nikolova, M.,</t>
    </r>
    <r>
      <rPr>
        <sz val="9"/>
        <color indexed="8"/>
        <rFont val="Arial"/>
        <family val="2"/>
      </rPr>
      <t xml:space="preserve"> Petrova, M., Zayova, E.,</t>
    </r>
    <r>
      <rPr>
        <b/>
        <sz val="9"/>
        <color indexed="8"/>
        <rFont val="Arial"/>
        <family val="2"/>
      </rPr>
      <t>Vitkova, A.</t>
    </r>
    <r>
      <rPr>
        <sz val="9"/>
        <color indexed="8"/>
        <rFont val="Arial"/>
        <family val="2"/>
      </rPr>
      <t xml:space="preserve"> Assessment of polyphenols and antiradical activity of callus culture and in vivo grown plants of A. montana. In: Radanovic &amp; Stevanovic (eds). Proc. of VII Conference on Medicinal and Aromatic Plants of Southeast European, Subotica, Republic of Serbia, 27-31 May 2012. Pp. 161-166. ISBN: 978-86-83-141-16-6;
2. </t>
    </r>
    <r>
      <rPr>
        <b/>
        <sz val="9"/>
        <color indexed="8"/>
        <rFont val="Arial"/>
        <family val="2"/>
      </rPr>
      <t>Nikolova, M., Vitkova A., Peev D</t>
    </r>
    <r>
      <rPr>
        <sz val="9"/>
        <color indexed="8"/>
        <rFont val="Arial"/>
        <family val="2"/>
      </rPr>
      <t xml:space="preserve">. 2012. Polyphenol content and antiradical activity of Gentiana lutea ssp. symphyandra: variation among plant parts and populations. In: Radanovic &amp; Stevanovic (eds). Proc. of VII Conference on Medicinal and Aromatic Plants of Southeast European, Subotica, Republic of Serbia, 27-31 May 2012. Pp. 167-172. ISBN: 978-86-83-141-16-6
3. </t>
    </r>
    <r>
      <rPr>
        <b/>
        <sz val="9"/>
        <color indexed="8"/>
        <rFont val="Arial"/>
        <family val="2"/>
      </rPr>
      <t xml:space="preserve">Vitkova, A., L. Evstatieva, &amp; D. Peev. </t>
    </r>
    <r>
      <rPr>
        <sz val="9"/>
        <color indexed="8"/>
        <rFont val="Arial"/>
        <family val="2"/>
      </rPr>
      <t>2012. In situ and ex situ conservation of rare high-mountain medicinal plants in Bulgaria. Proceedings of the Seventh Conference on Medicinal and Aromatic Plants of Southeast European Countrie,  27-31 May 2012, Subotica, R Serbia,р.15, ISBN: 978-86-83-141-15-9
4.</t>
    </r>
    <r>
      <rPr>
        <b/>
        <sz val="9"/>
        <color indexed="8"/>
        <rFont val="Arial"/>
        <family val="2"/>
      </rPr>
      <t xml:space="preserve"> Vitkova,A., M.Delcheva,</t>
    </r>
    <r>
      <rPr>
        <sz val="9"/>
        <color indexed="8"/>
        <rFont val="Arial"/>
        <family val="2"/>
      </rPr>
      <t xml:space="preserve"> D.Dimitrov &amp; A.Tashev. Diversity and resource assessment of Alchemilla species in Osogovo Mt., Bulgaria, used as medicinal plants.- Proceedings of the 7th  Conference on Medicinal and Aromatic Plants of Southeast European Countries, 27th - 31st May, 2012 , Subotica, R Serbia, (2012), p.25, ISBN: 978-86-83-141-15-9
5. Zayova E, Petrova M, </t>
    </r>
    <r>
      <rPr>
        <b/>
        <sz val="9"/>
        <color indexed="8"/>
        <rFont val="Arial"/>
        <family val="2"/>
      </rPr>
      <t>Vitkova A, Evstatieva L</t>
    </r>
    <r>
      <rPr>
        <sz val="9"/>
        <color indexed="8"/>
        <rFont val="Arial"/>
        <family val="2"/>
      </rPr>
      <t xml:space="preserve">. 2012. Effect of sorbitol on growth of Gentiana lutea plants for in vitro conservation. Proceedings of the Seventh Conference on Medicinal and Aromatic Plants of Southeast European Countries, 27th - 31st May, 2012 Subotica, Republic of Serbia, p.167, ISBN: 978-86-83-141-15-9
6. Petrova M, Zayova E, Vlahova M, </t>
    </r>
    <r>
      <rPr>
        <b/>
        <sz val="9"/>
        <color indexed="8"/>
        <rFont val="Arial"/>
        <family val="2"/>
      </rPr>
      <t>Evstatieva L, Vitkova A</t>
    </r>
    <r>
      <rPr>
        <sz val="9"/>
        <color indexed="8"/>
        <rFont val="Arial"/>
        <family val="2"/>
      </rPr>
      <t xml:space="preserve">. 2012. Establishment of Аrnica montana L. cell suspension culture. Proceedings of the Seventh Conference on Medicinal and Aromatic Plants of Southeast European Countries, 27th - 31st May, 2012 Subotica, Republic of Serbia, р.174, ISBN: 978-86-83-141-15-9
7. </t>
    </r>
    <r>
      <rPr>
        <b/>
        <sz val="9"/>
        <color indexed="8"/>
        <rFont val="Arial"/>
        <family val="2"/>
      </rPr>
      <t xml:space="preserve">Valyovska, N., A.Vitkova, D.Peev. </t>
    </r>
    <r>
      <rPr>
        <sz val="9"/>
        <color indexed="8"/>
        <rFont val="Arial"/>
        <family val="2"/>
      </rPr>
      <t xml:space="preserve">Reproductiv capecity of some populations og Gentiana lutea subsp. Symphyandra (Murb.)Hayek. Gentianaceae, in Bulgaria. Proceedings of the Seventh Conference on Medicinal and Aromatic Plants of Southeast European Countries, 27th - 31st May, 2012 Subotica, Republic of Serbia, р.16, ISBN: 978-86-83-141-15-9
8. Petrova,M., M.Todorova, E.Zayova, A.Vntonova,D., </t>
    </r>
    <r>
      <rPr>
        <b/>
        <sz val="9"/>
        <color indexed="8"/>
        <rFont val="Arial"/>
        <family val="2"/>
      </rPr>
      <t>A.Vitkova</t>
    </r>
    <r>
      <rPr>
        <sz val="9"/>
        <color indexed="8"/>
        <rFont val="Arial"/>
        <family val="2"/>
      </rPr>
      <t>. Influence of the nutrient medium on sesquiterpene lactones contents in Arnica montana L. shoot cultures. Proceedings of the Seventh Conference on Medicinal and Aromatic Plants of Southeast European Countries, 27th - 31st May, 2012 Subotica, Republic of Serbia, р.177, ISBN: 978-86-83-141-15-9
9.</t>
    </r>
    <r>
      <rPr>
        <b/>
        <sz val="9"/>
        <color indexed="8"/>
        <rFont val="Arial"/>
        <family val="2"/>
      </rPr>
      <t xml:space="preserve"> Evstatieva L.N., </t>
    </r>
    <r>
      <rPr>
        <sz val="9"/>
        <color indexed="8"/>
        <rFont val="Arial"/>
        <family val="2"/>
      </rPr>
      <t xml:space="preserve">Todorova M.N.., Petrova M. P.2012. Vegetative cultivation of Arnica montana L in Bulgaria. Proceedings 7-th CMAPSEEC, (2012) 263-266
10. Todorova M.N.., Trendafilova A.L.., </t>
    </r>
    <r>
      <rPr>
        <b/>
        <sz val="9"/>
        <color indexed="8"/>
        <rFont val="Arial"/>
        <family val="2"/>
      </rPr>
      <t>Evstatieva L.N.</t>
    </r>
    <r>
      <rPr>
        <sz val="9"/>
        <color indexed="8"/>
        <rFont val="Arial"/>
        <family val="2"/>
      </rPr>
      <t xml:space="preserve">, Antonova D.V..2012 Influence of ecological factors on essential oil composition of Sideritis scardica Griseb. Proceedings 7-th CMAPSEEC, 27-31 May, 2012, Subotica, Rep. of Serbia, 63-67.
11. Ivanova A., Maslenkova L., Lazarova I., </t>
    </r>
    <r>
      <rPr>
        <b/>
        <sz val="9"/>
        <color indexed="8"/>
        <rFont val="Arial"/>
        <family val="2"/>
      </rPr>
      <t>Evstatieva L</t>
    </r>
    <r>
      <rPr>
        <sz val="9"/>
        <color indexed="8"/>
        <rFont val="Arial"/>
        <family val="2"/>
      </rPr>
      <t>., Georgiev G. 2012. Influence of Gibberellic acid on the growth, photosynthesis, lipids and sapunin contents of Tribulus terrestris l. plants. Постерен доклад на 7th CMAPSEEC, 27th-31st May 2012, Subotica, Serbia</t>
    </r>
  </si>
  <si>
    <r>
      <rPr>
        <b/>
        <sz val="11"/>
        <color indexed="8"/>
        <rFont val="Arial"/>
        <family val="2"/>
      </rPr>
      <t>Yurukova-Grancharova P. &amp; Yankova-Tsvetkova E.</t>
    </r>
    <r>
      <rPr>
        <sz val="11"/>
        <color indexed="8"/>
        <rFont val="Arial"/>
        <family val="2"/>
      </rPr>
      <t xml:space="preserve"> On the embryology of Sideritis scardica Griseb.(Lamiaceae);                  </t>
    </r>
    <r>
      <rPr>
        <b/>
        <sz val="11"/>
        <color indexed="8"/>
        <rFont val="Arial"/>
        <family val="2"/>
      </rPr>
      <t>Yankova-Tsvetkova e. &amp; Yurukova-Grancharova P</t>
    </r>
    <r>
      <rPr>
        <sz val="11"/>
        <color indexed="8"/>
        <rFont val="Arial"/>
        <family val="2"/>
      </rPr>
      <t>. Reproductive biology of the Balkan endemic Sideritis scardica Griseb. (Lamiaceae)</t>
    </r>
  </si>
  <si>
    <r>
      <t>Conservation and sustainable use of Sideritis scardica in Bulgaria (</t>
    </r>
    <r>
      <rPr>
        <b/>
        <sz val="11"/>
        <color indexed="8"/>
        <rFont val="Arial"/>
        <family val="2"/>
      </rPr>
      <t>L. Evstatieva,</t>
    </r>
    <r>
      <rPr>
        <sz val="11"/>
        <color indexed="8"/>
        <rFont val="Arial"/>
        <family val="2"/>
      </rPr>
      <t xml:space="preserve"> R. Hardalova &amp;</t>
    </r>
    <r>
      <rPr>
        <b/>
        <sz val="11"/>
        <color indexed="8"/>
        <rFont val="Arial"/>
        <family val="2"/>
      </rPr>
      <t xml:space="preserve"> V. Vladimirov)</t>
    </r>
  </si>
  <si>
    <r>
      <t xml:space="preserve">1. </t>
    </r>
    <r>
      <rPr>
        <b/>
        <sz val="11"/>
        <color indexed="8"/>
        <rFont val="Arial"/>
        <family val="2"/>
      </rPr>
      <t>Bancheva, S. &amp; Delcheva, M.</t>
    </r>
    <r>
      <rPr>
        <sz val="11"/>
        <color indexed="8"/>
        <rFont val="Arial"/>
        <family val="2"/>
      </rPr>
      <t xml:space="preserve"> (in press). Conservation of the populations of Astracantha thracica (Fabaceae) in Bulgaria.  2. </t>
    </r>
    <r>
      <rPr>
        <b/>
        <sz val="11"/>
        <color indexed="8"/>
        <rFont val="Arial"/>
        <family val="2"/>
      </rPr>
      <t>Nikolov, N. &amp; Bancheva, S</t>
    </r>
    <r>
      <rPr>
        <sz val="11"/>
        <color indexed="8"/>
        <rFont val="Arial"/>
        <family val="2"/>
      </rPr>
      <t>. (in press). A survey of literature sources and herbarium specimens of the Balkan endemic plant species Jurinea tzar-ferdinandii (Asteraceae) as a basis of its biosystematic study;                                                                 3.</t>
    </r>
    <r>
      <rPr>
        <b/>
        <sz val="11"/>
        <color indexed="8"/>
        <rFont val="Arial"/>
        <family val="2"/>
      </rPr>
      <t xml:space="preserve"> Горанова, В. Василев, К. &amp; Педашенко</t>
    </r>
    <r>
      <rPr>
        <sz val="11"/>
        <color indexed="8"/>
        <rFont val="Arial"/>
        <family val="2"/>
      </rPr>
      <t xml:space="preserve">, Х. „Резултати от проучване на флористичното разнообразие във флористичен район Долината на река Места”.                   4. </t>
    </r>
    <r>
      <rPr>
        <b/>
        <sz val="11"/>
        <color indexed="8"/>
        <rFont val="Arial"/>
        <family val="2"/>
      </rPr>
      <t xml:space="preserve">Aneva, I., </t>
    </r>
    <r>
      <rPr>
        <sz val="11"/>
        <color indexed="8"/>
        <rFont val="Arial"/>
        <family val="2"/>
      </rPr>
      <t>Dimitrov, D.</t>
    </r>
    <r>
      <rPr>
        <b/>
        <sz val="11"/>
        <color indexed="8"/>
        <rFont val="Arial"/>
        <family val="2"/>
      </rPr>
      <t>, Vitkova, A. &amp;</t>
    </r>
    <r>
      <rPr>
        <sz val="11"/>
        <color indexed="8"/>
        <rFont val="Arial"/>
        <family val="2"/>
      </rPr>
      <t xml:space="preserve"> Vutov, V</t>
    </r>
    <r>
      <rPr>
        <b/>
        <sz val="11"/>
        <color indexed="8"/>
        <rFont val="Arial"/>
        <family val="2"/>
      </rPr>
      <t>.</t>
    </r>
    <r>
      <rPr>
        <sz val="11"/>
        <color indexed="8"/>
        <rFont val="Arial"/>
        <family val="2"/>
      </rPr>
      <t xml:space="preserve"> Study of anthropogenic effect on vascular flora of Vlahina Mountain 5. Ecological interactions between invasive vascular plants – foreign to Bulgarian flora and essential saprophytic and parasitic fungi in Bulgaria                                         </t>
    </r>
  </si>
  <si>
    <r>
      <t xml:space="preserve">1. KIKINDONOV, T., SLAVOVA, Y., </t>
    </r>
    <r>
      <rPr>
        <b/>
        <sz val="11"/>
        <color indexed="8"/>
        <rFont val="Arial"/>
        <family val="2"/>
      </rPr>
      <t>BANCHEVA, S., DELCHEVA, M., PEDASHENKO, H.</t>
    </r>
    <r>
      <rPr>
        <sz val="11"/>
        <color indexed="8"/>
        <rFont val="Arial"/>
        <family val="2"/>
      </rPr>
      <t xml:space="preserve"> Conservation of population of Spiraea crenata (Rosaceae) in Bulgaria applying methods for micropropagation (постер); </t>
    </r>
  </si>
  <si>
    <r>
      <t xml:space="preserve">1. </t>
    </r>
    <r>
      <rPr>
        <b/>
        <sz val="11"/>
        <color indexed="8"/>
        <rFont val="Arial"/>
        <family val="2"/>
      </rPr>
      <t>Пеев, Д., Евстатиева, Л.,</t>
    </r>
    <r>
      <rPr>
        <sz val="11"/>
        <color indexed="8"/>
        <rFont val="Arial"/>
        <family val="2"/>
      </rPr>
      <t xml:space="preserve"> </t>
    </r>
    <r>
      <rPr>
        <b/>
        <sz val="11"/>
        <color indexed="8"/>
        <rFont val="Arial"/>
        <family val="2"/>
      </rPr>
      <t>Въльовска, Н., Семерджиева, И., Николова, М.</t>
    </r>
    <r>
      <rPr>
        <sz val="11"/>
        <color indexed="8"/>
        <rFont val="Arial"/>
        <family val="2"/>
      </rPr>
      <t xml:space="preserve">, Сиджимова Б. Разпространение и ресурси от </t>
    </r>
    <r>
      <rPr>
        <i/>
        <sz val="11"/>
        <color indexed="8"/>
        <rFont val="Arial"/>
        <family val="2"/>
      </rPr>
      <t xml:space="preserve">Tribulus terrestris </t>
    </r>
    <r>
      <rPr>
        <sz val="11"/>
        <color indexed="8"/>
        <rFont val="Arial"/>
        <family val="2"/>
      </rPr>
      <t xml:space="preserve">L. (Бабини зъби) от сем. Чифтолистникови (Zygophyllaceae) в България.
2. </t>
    </r>
    <r>
      <rPr>
        <b/>
        <sz val="11"/>
        <color indexed="8"/>
        <rFont val="Arial"/>
        <family val="2"/>
      </rPr>
      <t>Stanilova M., Gorgorov R., Vitkova A.</t>
    </r>
    <r>
      <rPr>
        <sz val="11"/>
        <color indexed="8"/>
        <rFont val="Arial"/>
        <family val="2"/>
      </rPr>
      <t xml:space="preserve"> Influence of BAP and TDZ on in vitro micropropagation of four Alchemilla species
</t>
    </r>
    <r>
      <rPr>
        <b/>
        <sz val="11"/>
        <color indexed="8"/>
        <rFont val="Arial"/>
        <family val="2"/>
      </rPr>
      <t>Yankova-Tsvetkova E., Yurukova-Grancharova P. &amp; Vitkova A</t>
    </r>
    <r>
      <rPr>
        <sz val="11"/>
        <color indexed="8"/>
        <rFont val="Arial"/>
        <family val="2"/>
      </rPr>
      <t>. On the reproductive biology of Arnica montana L. (Asteraceae) - embryologycal study</t>
    </r>
  </si>
  <si>
    <r>
      <t xml:space="preserve">1. Stomatal ozone fluxes in leaves of Quercus robur and Quercus rubra seedlings exposed to ambient ozone in the Plana Mountain. </t>
    </r>
    <r>
      <rPr>
        <b/>
        <sz val="12"/>
        <color indexed="8"/>
        <rFont val="Times New Roman"/>
        <family val="1"/>
      </rPr>
      <t>Parvanova P</t>
    </r>
    <r>
      <rPr>
        <sz val="12"/>
        <color indexed="8"/>
        <rFont val="Times New Roman"/>
        <family val="1"/>
      </rPr>
      <t xml:space="preserve">., Tzvetkova N., </t>
    </r>
    <r>
      <rPr>
        <b/>
        <sz val="12"/>
        <color indexed="8"/>
        <rFont val="Times New Roman"/>
        <family val="1"/>
      </rPr>
      <t>Bratanova-Doncheva S., Chipev N.</t>
    </r>
    <r>
      <rPr>
        <sz val="12"/>
        <color indexed="8"/>
        <rFont val="Times New Roman"/>
        <family val="1"/>
      </rPr>
      <t xml:space="preserve">, Donev E., </t>
    </r>
    <r>
      <rPr>
        <b/>
        <sz val="12"/>
        <color indexed="8"/>
        <rFont val="Times New Roman"/>
        <family val="1"/>
      </rPr>
      <t xml:space="preserve">Fikova </t>
    </r>
    <r>
      <rPr>
        <sz val="12"/>
        <color indexed="8"/>
        <rFont val="Times New Roman"/>
        <family val="1"/>
      </rPr>
      <t>R. - постер. 2. Rainfall modification in mountainous ecosystems dominated by Fagus silvatica and Picea abies (Western Balkans, Bulgaria): an assessment by multivariate analyses. Caggiano R.,</t>
    </r>
    <r>
      <rPr>
        <b/>
        <sz val="12"/>
        <color indexed="8"/>
        <rFont val="Times New Roman"/>
        <family val="1"/>
      </rPr>
      <t xml:space="preserve"> Fikova R.</t>
    </r>
    <r>
      <rPr>
        <sz val="12"/>
        <color indexed="8"/>
        <rFont val="Times New Roman"/>
        <family val="1"/>
      </rPr>
      <t xml:space="preserve">, Ignatova N., Telesca L., Trippetta S. - постер. 3. Long term dynamics of biotic and abiotic damages of forest ecosystems in Strandza Mountain (Southeast Bulgaria) in relation to climate change. </t>
    </r>
    <r>
      <rPr>
        <b/>
        <sz val="12"/>
        <color indexed="8"/>
        <rFont val="Times New Roman"/>
        <family val="1"/>
      </rPr>
      <t>Georgieva, G., Bratanova-Doncheva S., Chipev N.</t>
    </r>
    <r>
      <rPr>
        <sz val="12"/>
        <color indexed="8"/>
        <rFont val="Times New Roman"/>
        <family val="1"/>
      </rPr>
      <t xml:space="preserve"> - постер. </t>
    </r>
  </si>
  <si>
    <r>
      <t xml:space="preserve">Un Nuevo aditivo aloimenticio basado en zeolites modificadas con capacitad detoxificadora probado en un modelo animal de intoxicacion cronica con plomo. Heredia R. L., </t>
    </r>
    <r>
      <rPr>
        <b/>
        <sz val="12"/>
        <color indexed="8"/>
        <rFont val="Times New Roman"/>
        <family val="1"/>
      </rPr>
      <t>Beltcheva M., Metcheva R.</t>
    </r>
    <r>
      <rPr>
        <sz val="12"/>
        <color indexed="8"/>
        <rFont val="Times New Roman"/>
        <family val="1"/>
      </rPr>
      <t>, Popov, N., Heredia Rojas J. A., Rodriguez de la Fuente A. O., Rodriguez Flores L. E., Castaneda Garza M. E., Santoyo Stefano M. A., Balderas Candanosa I. - постер.</t>
    </r>
  </si>
  <si>
    <r>
      <t xml:space="preserve">Synthesis, characterization and biological activity of novel anthracene-containing bis-aminophosphonates., Kraicheva I., </t>
    </r>
    <r>
      <rPr>
        <b/>
        <sz val="12"/>
        <color indexed="8"/>
        <rFont val="Times New Roman"/>
        <family val="1"/>
      </rPr>
      <t>Topashka-Ancheva M</t>
    </r>
    <r>
      <rPr>
        <sz val="12"/>
        <color indexed="8"/>
        <rFont val="Times New Roman"/>
        <family val="1"/>
      </rPr>
      <t xml:space="preserve">., Kril A., Vodenicharova E., Tosheva T., Tashev E., Tsacheva I., Gerassimova Ts., Iliev I., Troev K.- постер </t>
    </r>
  </si>
  <si>
    <r>
      <t xml:space="preserve">Ozone levels in urban centers and rural sites in Europe and the USA:  Overall trend is for increases for both and convergence. Paoletti E., Beddows D., De Marco A., Harrison R., Manning W. J., </t>
    </r>
    <r>
      <rPr>
        <b/>
        <sz val="12"/>
        <color indexed="8"/>
        <rFont val="Times New Roman"/>
        <family val="1"/>
      </rPr>
      <t>Parvanova P.</t>
    </r>
    <r>
      <rPr>
        <sz val="12"/>
        <color indexed="8"/>
        <rFont val="Times New Roman"/>
        <family val="1"/>
      </rPr>
      <t xml:space="preserve"> - доклад</t>
    </r>
  </si>
  <si>
    <r>
      <t xml:space="preserve">1. Unicellular green algae from genus Chlamydomonas can modulate genotoxic effect of heavy metals – testing on plants and human lymphocytes. </t>
    </r>
    <r>
      <rPr>
        <b/>
        <sz val="12"/>
        <color indexed="8"/>
        <rFont val="Times New Roman"/>
        <family val="1"/>
      </rPr>
      <t>Gateva S, Jovtchev G, Chankova S.</t>
    </r>
    <r>
      <rPr>
        <sz val="12"/>
        <color indexed="8"/>
        <rFont val="Times New Roman"/>
        <family val="1"/>
      </rPr>
      <t xml:space="preserve">, 2. Assessment of genotoxic and DNA damaging potential of polluted soil samples using Chlamydomonas reinhardtii as a test system. </t>
    </r>
    <r>
      <rPr>
        <b/>
        <sz val="12"/>
        <color indexed="8"/>
        <rFont val="Times New Roman"/>
        <family val="1"/>
      </rPr>
      <t>Mahmud A.</t>
    </r>
    <r>
      <rPr>
        <sz val="12"/>
        <color indexed="8"/>
        <rFont val="Times New Roman"/>
        <family val="1"/>
      </rPr>
      <t xml:space="preserve">, Yordanova M., </t>
    </r>
    <r>
      <rPr>
        <b/>
        <sz val="12"/>
        <color indexed="8"/>
        <rFont val="Times New Roman"/>
        <family val="1"/>
      </rPr>
      <t>Chankova S</t>
    </r>
    <r>
      <rPr>
        <sz val="12"/>
        <color indexed="8"/>
        <rFont val="Times New Roman"/>
        <family val="1"/>
      </rPr>
      <t xml:space="preserve">. </t>
    </r>
    <r>
      <rPr>
        <b/>
        <sz val="12"/>
        <color indexed="8"/>
        <rFont val="Times New Roman"/>
        <family val="1"/>
      </rPr>
      <t>3.</t>
    </r>
    <r>
      <rPr>
        <sz val="12"/>
        <color indexed="8"/>
        <rFont val="Times New Roman"/>
        <family val="1"/>
      </rPr>
      <t xml:space="preserve"> Decontamination of olive oil wastewater by unicellular green algae. Duarte. J., Moreira C., </t>
    </r>
    <r>
      <rPr>
        <b/>
        <sz val="12"/>
        <color indexed="8"/>
        <rFont val="Times New Roman"/>
        <family val="1"/>
      </rPr>
      <t>Chankova S.</t>
    </r>
    <r>
      <rPr>
        <sz val="12"/>
        <color indexed="8"/>
        <rFont val="Times New Roman"/>
        <family val="1"/>
      </rPr>
      <t xml:space="preserve"> - доклад.    </t>
    </r>
  </si>
  <si>
    <r>
      <t xml:space="preserve">Ozone Load on Beech Forest Stands in the Western Balkan Mountain of Bulgaria, Tzvetkova N., Anev S., </t>
    </r>
    <r>
      <rPr>
        <b/>
        <sz val="12"/>
        <color indexed="8"/>
        <rFont val="Times New Roman"/>
        <family val="1"/>
      </rPr>
      <t>Parvanova P</t>
    </r>
    <r>
      <rPr>
        <sz val="12"/>
        <color indexed="8"/>
        <rFont val="Times New Roman"/>
        <family val="1"/>
      </rPr>
      <t>. - доклад.</t>
    </r>
  </si>
  <si>
    <r>
      <t xml:space="preserve">Novel low-molecular and polimeric aminophosphonates – synthesis, characterization, antiproliferative activity and genotoxicity. Kraicheva I. Bogomilova A., Tsacheva I., Vodenicharova E., A. Kril, </t>
    </r>
    <r>
      <rPr>
        <b/>
        <sz val="12"/>
        <color indexed="8"/>
        <rFont val="Times New Roman"/>
        <family val="1"/>
      </rPr>
      <t>Topashka-Ancheva M</t>
    </r>
    <r>
      <rPr>
        <sz val="12"/>
        <color indexed="8"/>
        <rFont val="Times New Roman"/>
        <family val="1"/>
      </rPr>
      <t xml:space="preserve">., I. Iliev, </t>
    </r>
    <r>
      <rPr>
        <b/>
        <sz val="12"/>
        <color indexed="8"/>
        <rFont val="Times New Roman"/>
        <family val="1"/>
      </rPr>
      <t>Gerasimova Ts</t>
    </r>
    <r>
      <rPr>
        <sz val="12"/>
        <color indexed="8"/>
        <rFont val="Times New Roman"/>
        <family val="1"/>
      </rPr>
      <t xml:space="preserve">., Troev K. </t>
    </r>
  </si>
  <si>
    <r>
      <t xml:space="preserve">Genotoxic adaptation induced by zeocin in human lymphocytes as mechanism of DNA damage tolerance. Miadokova E., Hudecova A., Ikreniova M., </t>
    </r>
    <r>
      <rPr>
        <b/>
        <sz val="12"/>
        <color indexed="8"/>
        <rFont val="Times New Roman"/>
        <family val="1"/>
      </rPr>
      <t>Chankova S.</t>
    </r>
    <r>
      <rPr>
        <sz val="12"/>
        <color indexed="8"/>
        <rFont val="Times New Roman"/>
        <family val="1"/>
      </rPr>
      <t xml:space="preserve">, Beyroutiova M.Al, Sevcovicova A., Galova E. </t>
    </r>
  </si>
  <si>
    <r>
      <t xml:space="preserve">Petrohan LTER site for terrestrial ecosystems dominated by Fagus silvatica and  Picea abies (Western Balkans, Bulgaria). Ignatova N., Damyanova S., Fikova R., Vatsova V., Tonchev T., </t>
    </r>
    <r>
      <rPr>
        <b/>
        <sz val="12"/>
        <color indexed="8"/>
        <rFont val="Times New Roman"/>
        <family val="1"/>
      </rPr>
      <t>Doncheva S</t>
    </r>
    <r>
      <rPr>
        <sz val="12"/>
        <color indexed="8"/>
        <rFont val="Times New Roman"/>
        <family val="1"/>
      </rPr>
      <t>.- - постер.</t>
    </r>
  </si>
  <si>
    <r>
      <t>Cytological characterization of two Genlisea species with a twenty-fold genome size difference. DUC TRAN T,</t>
    </r>
    <r>
      <rPr>
        <b/>
        <sz val="12"/>
        <color indexed="8"/>
        <rFont val="Times New Roman"/>
        <family val="1"/>
      </rPr>
      <t xml:space="preserve"> JOVTCHEV G, </t>
    </r>
    <r>
      <rPr>
        <sz val="12"/>
        <color indexed="8"/>
        <rFont val="Times New Roman"/>
        <family val="1"/>
      </rPr>
      <t>NEUMANN P, MACAS J, VU GTH, FUCHS J, SCHUBERT I</t>
    </r>
  </si>
  <si>
    <r>
      <t xml:space="preserve">Novel anthracene-derived aminophosphonates and bis(aminophosphonate)s: synthesis, NMR characterization and biological activity. Kraicheva I., Vodenicharova E., Tsacheva I., Tosheva T., Tashev E., Troev K., Kril A., </t>
    </r>
    <r>
      <rPr>
        <b/>
        <sz val="12"/>
        <color indexed="8"/>
        <rFont val="Times New Roman"/>
        <family val="1"/>
      </rPr>
      <t>Topashka-Ancheva M.</t>
    </r>
    <r>
      <rPr>
        <sz val="12"/>
        <color indexed="8"/>
        <rFont val="Times New Roman"/>
        <family val="1"/>
      </rPr>
      <t xml:space="preserve">, Iliev I., </t>
    </r>
    <r>
      <rPr>
        <b/>
        <sz val="12"/>
        <color indexed="8"/>
        <rFont val="Times New Roman"/>
        <family val="1"/>
      </rPr>
      <t>Gerasimova Ts</t>
    </r>
    <r>
      <rPr>
        <sz val="12"/>
        <color indexed="8"/>
        <rFont val="Times New Roman"/>
        <family val="1"/>
      </rPr>
      <t>., Georgieva A.. - доклад.</t>
    </r>
  </si>
  <si>
    <r>
      <t xml:space="preserve">Modified natural zeolites used as food aditive detoxifies small mammals loded with lead. 2. Heredia R. L., </t>
    </r>
    <r>
      <rPr>
        <b/>
        <sz val="12"/>
        <color indexed="8"/>
        <rFont val="Times New Roman"/>
        <family val="1"/>
      </rPr>
      <t>Beltcheva M., Metcheva R</t>
    </r>
    <r>
      <rPr>
        <sz val="12"/>
        <color indexed="8"/>
        <rFont val="Times New Roman"/>
        <family val="1"/>
      </rPr>
      <t xml:space="preserve">., Popov, N., Heredia Rojas J. A., Rodriguez de la Fuente A. O., Rodriguez Flores L. E., Santoyo S. M. A., Castaneda Garza M. E.- постер. </t>
    </r>
  </si>
  <si>
    <r>
      <t xml:space="preserve">1. The concept of ecosystem services and their proection on usage in agricultural and local handicrafts in Strandjha mountain. </t>
    </r>
    <r>
      <rPr>
        <b/>
        <sz val="12"/>
        <color indexed="8"/>
        <rFont val="Times New Roman"/>
        <family val="1"/>
      </rPr>
      <t>Kachaunova E., Bratanova-Doncheva S</t>
    </r>
    <r>
      <rPr>
        <sz val="12"/>
        <color indexed="8"/>
        <rFont val="Times New Roman"/>
        <family val="1"/>
      </rPr>
      <t>.,</t>
    </r>
    <r>
      <rPr>
        <b/>
        <sz val="12"/>
        <color indexed="8"/>
        <rFont val="Times New Roman"/>
        <family val="1"/>
      </rPr>
      <t xml:space="preserve"> Chipev N</t>
    </r>
    <r>
      <rPr>
        <sz val="12"/>
        <color indexed="8"/>
        <rFont val="Times New Roman"/>
        <family val="1"/>
      </rPr>
      <t>.- доклад. 2. Assessment of the condition and occurred changes in typical forest ecosystems within the Natural Park "Strandzha", Georgieva, G., Bratanova-Doncheva S., Chipev N.- постер.</t>
    </r>
  </si>
  <si>
    <r>
      <t xml:space="preserve">Bioenergetic characteristics of genus Mus (Rodentia, Mammalia) from South Europe. </t>
    </r>
    <r>
      <rPr>
        <b/>
        <sz val="12"/>
        <color indexed="8"/>
        <rFont val="Times New Roman"/>
        <family val="1"/>
      </rPr>
      <t xml:space="preserve">Metcheva R., Beltcheva M. </t>
    </r>
    <r>
      <rPr>
        <sz val="12"/>
        <color indexed="8"/>
        <rFont val="Times New Roman"/>
        <family val="1"/>
      </rPr>
      <t>- доклад.</t>
    </r>
  </si>
  <si>
    <r>
      <t>1.</t>
    </r>
    <r>
      <rPr>
        <sz val="12"/>
        <color indexed="8"/>
        <rFont val="Times New Roman"/>
        <family val="1"/>
      </rPr>
      <t xml:space="preserve"> Cases of colouration anomalies of small mammals from Bulgaria. NEDIALKOV N., </t>
    </r>
    <r>
      <rPr>
        <b/>
        <sz val="12"/>
        <color indexed="8"/>
        <rFont val="Times New Roman"/>
        <family val="1"/>
      </rPr>
      <t>KOSHEV Y</t>
    </r>
    <r>
      <rPr>
        <sz val="12"/>
        <color indexed="8"/>
        <rFont val="Times New Roman"/>
        <family val="1"/>
      </rPr>
      <t xml:space="preserve">., RAYKOV I., BARDAROV G. </t>
    </r>
    <r>
      <rPr>
        <b/>
        <sz val="12"/>
        <color indexed="8"/>
        <rFont val="Times New Roman"/>
        <family val="1"/>
      </rPr>
      <t>2.</t>
    </r>
    <r>
      <rPr>
        <sz val="12"/>
        <color indexed="8"/>
        <rFont val="Times New Roman"/>
        <family val="1"/>
      </rPr>
      <t xml:space="preserve"> Habitat preferences and relative abundance of small mammals (Mammalia: Insectivora and Rodentia) from West Trakia valley, Bulgaria. NEDIALKOV N., </t>
    </r>
    <r>
      <rPr>
        <b/>
        <sz val="12"/>
        <color indexed="8"/>
        <rFont val="Times New Roman"/>
        <family val="1"/>
      </rPr>
      <t>KOSHEV Y</t>
    </r>
    <r>
      <rPr>
        <sz val="12"/>
        <color indexed="8"/>
        <rFont val="Times New Roman"/>
        <family val="1"/>
      </rPr>
      <t xml:space="preserve">. </t>
    </r>
    <r>
      <rPr>
        <b/>
        <sz val="12"/>
        <color indexed="8"/>
        <rFont val="Times New Roman"/>
        <family val="1"/>
      </rPr>
      <t>3.</t>
    </r>
    <r>
      <rPr>
        <sz val="12"/>
        <color indexed="8"/>
        <rFont val="Times New Roman"/>
        <family val="1"/>
      </rPr>
      <t xml:space="preserve"> Diet of the Saker falcon (Falco cherrug) in Moldova and Ukraine. Nedialkov, N., </t>
    </r>
    <r>
      <rPr>
        <b/>
        <sz val="12"/>
        <color indexed="8"/>
        <rFont val="Times New Roman"/>
        <family val="1"/>
      </rPr>
      <t>Ragyov D</t>
    </r>
    <r>
      <rPr>
        <sz val="12"/>
        <color indexed="8"/>
        <rFont val="Times New Roman"/>
        <family val="1"/>
      </rPr>
      <t xml:space="preserve">., Boev Z., Dixon A.- постер. </t>
    </r>
    <r>
      <rPr>
        <b/>
        <sz val="12"/>
        <color indexed="8"/>
        <rFont val="Times New Roman"/>
        <family val="1"/>
      </rPr>
      <t>4.</t>
    </r>
    <r>
      <rPr>
        <sz val="12"/>
        <color indexed="8"/>
        <rFont val="Times New Roman"/>
        <family val="1"/>
      </rPr>
      <t xml:space="preserve"> Species diversity of epigeobiont and geobiont animal groups from Strandzha Mountain. Shishiniova M., Mitov P., Tasheva-Terzieva E., Iliev I., Lapeva-Gjonova A., Kostova R., Bekchiev R., </t>
    </r>
    <r>
      <rPr>
        <b/>
        <sz val="12"/>
        <color indexed="8"/>
        <rFont val="Times New Roman"/>
        <family val="1"/>
      </rPr>
      <t>Zidarova S</t>
    </r>
    <r>
      <rPr>
        <sz val="12"/>
        <color indexed="8"/>
        <rFont val="Times New Roman"/>
        <family val="1"/>
      </rPr>
      <t xml:space="preserve">. - доклад.  </t>
    </r>
    <r>
      <rPr>
        <b/>
        <sz val="12"/>
        <color indexed="8"/>
        <rFont val="Times New Roman"/>
        <family val="1"/>
      </rPr>
      <t>5.</t>
    </r>
    <r>
      <rPr>
        <sz val="12"/>
        <color indexed="8"/>
        <rFont val="Times New Roman"/>
        <family val="1"/>
      </rPr>
      <t xml:space="preserve"> Small Mammal Habitat Associations in the Area of Strandzha Mountain (SE Bulgaria). </t>
    </r>
    <r>
      <rPr>
        <b/>
        <sz val="12"/>
        <color indexed="8"/>
        <rFont val="Times New Roman"/>
        <family val="1"/>
      </rPr>
      <t>Zidarova Z</t>
    </r>
    <r>
      <rPr>
        <sz val="12"/>
        <color indexed="8"/>
        <rFont val="Times New Roman"/>
        <family val="1"/>
      </rPr>
      <t>. - постер.</t>
    </r>
  </si>
  <si>
    <r>
      <t xml:space="preserve">Оценка на риска за околната среда от замърсяване с токсични отпадъци на територия в трансграничен район в Република България и Република Сърбия. </t>
    </r>
    <r>
      <rPr>
        <b/>
        <sz val="12"/>
        <color indexed="8"/>
        <rFont val="Times New Roman"/>
        <family val="1"/>
      </rPr>
      <t>Чипев Н</t>
    </r>
    <r>
      <rPr>
        <sz val="12"/>
        <color indexed="8"/>
        <rFont val="Times New Roman"/>
        <family val="1"/>
      </rPr>
      <t>. - доклад.</t>
    </r>
  </si>
  <si>
    <r>
      <t>ILTER – Coordination Committee, Science Committee</t>
    </r>
    <r>
      <rPr>
        <b/>
        <sz val="10"/>
        <rFont val="Times New Roman"/>
        <family val="1"/>
      </rPr>
      <t xml:space="preserve"> </t>
    </r>
  </si>
  <si>
    <t>LTER</t>
  </si>
  <si>
    <t>отива 04</t>
  </si>
  <si>
    <t>ИО</t>
  </si>
  <si>
    <t>Бяла</t>
  </si>
  <si>
    <t>Тихов</t>
  </si>
  <si>
    <t>Мировци</t>
  </si>
  <si>
    <t>МРРБ</t>
  </si>
  <si>
    <t>за Сърбия (и-т по металургия, БОР) и Сдружение "Б-я в Европа" Видин</t>
  </si>
  <si>
    <t>АУ - Пловдив</t>
  </si>
  <si>
    <t>Едногодишен мониторинг на орнитофауната и прилепната фауна на терена на инв. предложение БЕП "Бяла" ……..</t>
  </si>
  <si>
    <t>Нешо Чипев</t>
  </si>
  <si>
    <t>Едногодишен мониторинг на орнитофауната и прилепната фауна на терена на инв. предложение БЕП "Веслец" ……..</t>
  </si>
  <si>
    <t>?????</t>
  </si>
  <si>
    <t>277128 лв</t>
  </si>
  <si>
    <r>
      <t>Разработване на План за действие за опазване на Мехуресточашково-то сграбиче (</t>
    </r>
    <r>
      <rPr>
        <i/>
        <sz val="10"/>
        <rFont val="Arial"/>
        <family val="2"/>
      </rPr>
      <t>Astragalus physocalyx</t>
    </r>
    <r>
      <rPr>
        <sz val="10"/>
        <rFont val="Arial"/>
        <family val="2"/>
      </rPr>
      <t>) и неговото местообитание</t>
    </r>
  </si>
  <si>
    <t>Закономерности в пространственото разпространение на местообитания, растителни съобщества и растителни видове в Южна България във връзка с екологични и биоклиматични градиенти</t>
  </si>
  <si>
    <t>ИГ, ИФРГ, НПМ на БАН Сърбия,САЩ, Гърция, Германия</t>
  </si>
  <si>
    <t>„Металите в атмосферата на Европа чрез изследвания с мъхове (European Atmospheric Heavy Metals using Mosses - UN/ECE ICP Vegetation, UK)”, проф. д-р Лиляна Юрукова</t>
  </si>
  <si>
    <t>двустранно сътрудничество, UK</t>
  </si>
  <si>
    <t>UN/ECE ICP</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</si>
</sst>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 &quot;лв.&quot;"/>
    <numFmt numFmtId="173" formatCode="#,##0.00_ ;\-#,##0.00\ "/>
    <numFmt numFmtId="174" formatCode="dd/mm"/>
    <numFmt numFmtId="175" formatCode="dd/mm/yyyy"/>
    <numFmt numFmtId="176" formatCode="_-* #,##0.00\ _л_в_._-;\-* #,##0.00\ _л_в_._-;_-* \-??\ _л_в_._-;_-@_-"/>
    <numFmt numFmtId="177" formatCode="#,##0.00\ ;\-#,##0.00\ "/>
    <numFmt numFmtId="178" formatCode="#,##0.00&quot; лв.&quot;"/>
    <numFmt numFmtId="179" formatCode="#,##0_ ;\-#,##0\ "/>
    <numFmt numFmtId="180" formatCode="dd\.m\.yyyy&quot; г.&quot;;@"/>
    <numFmt numFmtId="181" formatCode="dd\.m\.yyyy\ &quot;г.&quot;;@"/>
    <numFmt numFmtId="182" formatCode="#,##0\ [$€-1];[Red]\-#,##0\ [$€-1]"/>
    <numFmt numFmtId="183" formatCode="[$-402]dd\ mmmm\ yyyy\ &quot;г.&quot;"/>
    <numFmt numFmtId="184" formatCode="[$£-809]#,##0.00"/>
    <numFmt numFmtId="185" formatCode="#,##0&quot; лв&quot;;[Red]\-#,##0&quot; лв&quot;"/>
    <numFmt numFmtId="186" formatCode="#,##0&quot; лв.&quot;;[Red]\-#,##0&quot; лв.&quot;"/>
    <numFmt numFmtId="187" formatCode="#,##0.00\ [$€-1];[Red]\-#,##0.00\ [$€-1]"/>
    <numFmt numFmtId="188" formatCode="[$€-2]\ #,##0.00"/>
    <numFmt numFmtId="189" formatCode="#,##0.00_ ;[Red]\-#,##0.00\ "/>
    <numFmt numFmtId="190" formatCode="&quot;Yes&quot;;&quot;Yes&quot;;&quot;No&quot;"/>
    <numFmt numFmtId="191" formatCode="&quot;True&quot;;&quot;True&quot;;&quot;False&quot;"/>
    <numFmt numFmtId="192" formatCode="&quot;On&quot;;&quot;On&quot;;&quot;Off&quot;"/>
    <numFmt numFmtId="193" formatCode="[$€-2]\ #,##0.00_);[Red]\([$€-2]\ #,##0.00\)"/>
    <numFmt numFmtId="194" formatCode="dd\-mmm"/>
    <numFmt numFmtId="195" formatCode="mm/dd/yy"/>
    <numFmt numFmtId="196" formatCode="dd/mm/yy"/>
    <numFmt numFmtId="197" formatCode="#,##0.00\ _л_в_."/>
    <numFmt numFmtId="198" formatCode="#,##0.000"/>
    <numFmt numFmtId="199" formatCode="[$-409]d\-mmm\-yy;@"/>
    <numFmt numFmtId="200" formatCode="#,##0\ &quot;лв.&quot;"/>
    <numFmt numFmtId="201" formatCode="[$-409]dddd\,\ mmmm\ dd\,\ yyyy"/>
  </numFmts>
  <fonts count="202">
    <font>
      <sz val="11"/>
      <color theme="1"/>
      <name val="Calibri"/>
      <family val="2"/>
    </font>
    <font>
      <sz val="11"/>
      <color indexed="8"/>
      <name val="Calibri"/>
      <family val="2"/>
    </font>
    <font>
      <sz val="12"/>
      <name val="Times New Roman"/>
      <family val="1"/>
    </font>
    <font>
      <i/>
      <sz val="12"/>
      <name val="Times New Roman"/>
      <family val="1"/>
    </font>
    <font>
      <sz val="12"/>
      <color indexed="8"/>
      <name val="Times New Roman"/>
      <family val="1"/>
    </font>
    <font>
      <sz val="10"/>
      <name val="Arial"/>
      <family val="2"/>
    </font>
    <font>
      <b/>
      <sz val="12"/>
      <color indexed="8"/>
      <name val="Arial"/>
      <family val="2"/>
    </font>
    <font>
      <b/>
      <sz val="12"/>
      <color indexed="9"/>
      <name val="Arial"/>
      <family val="2"/>
    </font>
    <font>
      <sz val="11"/>
      <color indexed="8"/>
      <name val="Arial"/>
      <family val="2"/>
    </font>
    <font>
      <sz val="11"/>
      <name val="Arial"/>
      <family val="2"/>
    </font>
    <font>
      <b/>
      <sz val="18"/>
      <color indexed="16"/>
      <name val="Arial"/>
      <family val="2"/>
    </font>
    <font>
      <b/>
      <sz val="11"/>
      <color indexed="8"/>
      <name val="Arial"/>
      <family val="2"/>
    </font>
    <font>
      <b/>
      <sz val="11"/>
      <name val="Arial"/>
      <family val="2"/>
    </font>
    <font>
      <b/>
      <sz val="12"/>
      <color indexed="16"/>
      <name val="Arial"/>
      <family val="2"/>
    </font>
    <font>
      <b/>
      <sz val="14"/>
      <color indexed="16"/>
      <name val="Arial"/>
      <family val="2"/>
    </font>
    <font>
      <b/>
      <sz val="16"/>
      <color indexed="16"/>
      <name val="Arial"/>
      <family val="2"/>
    </font>
    <font>
      <b/>
      <i/>
      <sz val="14"/>
      <color indexed="16"/>
      <name val="Arial"/>
      <family val="2"/>
    </font>
    <font>
      <sz val="12"/>
      <color indexed="8"/>
      <name val="Arial"/>
      <family val="2"/>
    </font>
    <font>
      <b/>
      <sz val="11"/>
      <color indexed="9"/>
      <name val="Arial"/>
      <family val="2"/>
    </font>
    <font>
      <sz val="12"/>
      <name val="Arial"/>
      <family val="2"/>
    </font>
    <font>
      <b/>
      <sz val="14"/>
      <name val="Arial"/>
      <family val="2"/>
    </font>
    <font>
      <b/>
      <i/>
      <sz val="16"/>
      <color indexed="16"/>
      <name val="Arial"/>
      <family val="2"/>
    </font>
    <font>
      <b/>
      <i/>
      <sz val="11"/>
      <color indexed="9"/>
      <name val="Arial"/>
      <family val="2"/>
    </font>
    <font>
      <b/>
      <i/>
      <sz val="10"/>
      <color indexed="9"/>
      <name val="Arial"/>
      <family val="2"/>
    </font>
    <font>
      <b/>
      <i/>
      <sz val="12"/>
      <color indexed="9"/>
      <name val="Arial"/>
      <family val="2"/>
    </font>
    <font>
      <b/>
      <sz val="10"/>
      <color indexed="9"/>
      <name val="Arial"/>
      <family val="2"/>
    </font>
    <font>
      <b/>
      <i/>
      <sz val="12"/>
      <color indexed="16"/>
      <name val="Arial"/>
      <family val="2"/>
    </font>
    <font>
      <sz val="12"/>
      <color indexed="16"/>
      <name val="Arial"/>
      <family val="2"/>
    </font>
    <font>
      <i/>
      <sz val="12"/>
      <color indexed="16"/>
      <name val="Arial"/>
      <family val="2"/>
    </font>
    <font>
      <b/>
      <u val="single"/>
      <sz val="12"/>
      <color indexed="16"/>
      <name val="Arial"/>
      <family val="2"/>
    </font>
    <font>
      <b/>
      <sz val="12"/>
      <name val="Arial"/>
      <family val="2"/>
    </font>
    <font>
      <sz val="13"/>
      <name val="Times New Roman"/>
      <family val="1"/>
    </font>
    <font>
      <i/>
      <sz val="11"/>
      <name val="Arial"/>
      <family val="2"/>
    </font>
    <font>
      <b/>
      <i/>
      <sz val="12"/>
      <name val="Arial"/>
      <family val="2"/>
    </font>
    <font>
      <b/>
      <sz val="11"/>
      <color indexed="10"/>
      <name val="Arial"/>
      <family val="2"/>
    </font>
    <font>
      <b/>
      <sz val="12"/>
      <color indexed="10"/>
      <name val="Arial"/>
      <family val="2"/>
    </font>
    <font>
      <b/>
      <sz val="16"/>
      <color indexed="10"/>
      <name val="Arial"/>
      <family val="2"/>
    </font>
    <font>
      <b/>
      <sz val="10"/>
      <color indexed="10"/>
      <name val="Arial"/>
      <family val="2"/>
    </font>
    <font>
      <b/>
      <i/>
      <sz val="10"/>
      <color indexed="10"/>
      <name val="Arial"/>
      <family val="2"/>
    </font>
    <font>
      <b/>
      <i/>
      <sz val="8"/>
      <name val="Arial"/>
      <family val="2"/>
    </font>
    <font>
      <b/>
      <i/>
      <sz val="10"/>
      <color indexed="16"/>
      <name val="Arial"/>
      <family val="2"/>
    </font>
    <font>
      <b/>
      <sz val="8"/>
      <color indexed="9"/>
      <name val="Arial"/>
      <family val="2"/>
    </font>
    <font>
      <b/>
      <sz val="10"/>
      <color indexed="16"/>
      <name val="Arial"/>
      <family val="2"/>
    </font>
    <font>
      <b/>
      <sz val="12"/>
      <color indexed="51"/>
      <name val="Arial"/>
      <family val="2"/>
    </font>
    <font>
      <b/>
      <i/>
      <sz val="14"/>
      <color indexed="9"/>
      <name val="Arial"/>
      <family val="2"/>
    </font>
    <font>
      <b/>
      <i/>
      <sz val="11"/>
      <name val="Arial"/>
      <family val="2"/>
    </font>
    <font>
      <b/>
      <sz val="10"/>
      <color indexed="51"/>
      <name val="Arial"/>
      <family val="2"/>
    </font>
    <font>
      <b/>
      <sz val="16"/>
      <color indexed="51"/>
      <name val="Arial"/>
      <family val="2"/>
    </font>
    <font>
      <b/>
      <i/>
      <sz val="10"/>
      <color indexed="51"/>
      <name val="Arial"/>
      <family val="2"/>
    </font>
    <font>
      <sz val="10"/>
      <color indexed="8"/>
      <name val="Arial"/>
      <family val="2"/>
    </font>
    <font>
      <sz val="10"/>
      <color indexed="12"/>
      <name val="Arial"/>
      <family val="2"/>
    </font>
    <font>
      <b/>
      <i/>
      <sz val="10"/>
      <name val="Arial"/>
      <family val="2"/>
    </font>
    <font>
      <b/>
      <sz val="10"/>
      <name val="Arial"/>
      <family val="2"/>
    </font>
    <font>
      <u val="single"/>
      <sz val="11"/>
      <color indexed="12"/>
      <name val="Calibri"/>
      <family val="2"/>
    </font>
    <font>
      <u val="single"/>
      <sz val="12"/>
      <color indexed="12"/>
      <name val="Arial"/>
      <family val="2"/>
    </font>
    <font>
      <i/>
      <sz val="10"/>
      <name val="Arial"/>
      <family val="2"/>
    </font>
    <font>
      <sz val="12"/>
      <color indexed="10"/>
      <name val="Times New Roman"/>
      <family val="1"/>
    </font>
    <font>
      <sz val="10"/>
      <color indexed="10"/>
      <name val="Arial"/>
      <family val="2"/>
    </font>
    <font>
      <b/>
      <sz val="12"/>
      <name val="Times New Roman"/>
      <family val="1"/>
    </font>
    <font>
      <u val="single"/>
      <sz val="6.6"/>
      <name val="Calibri"/>
      <family val="2"/>
    </font>
    <font>
      <b/>
      <i/>
      <sz val="12"/>
      <name val="Times New Roman"/>
      <family val="1"/>
    </font>
    <font>
      <u val="single"/>
      <sz val="12"/>
      <color indexed="12"/>
      <name val="Times New Roman"/>
      <family val="1"/>
    </font>
    <font>
      <b/>
      <sz val="10"/>
      <color indexed="8"/>
      <name val="Arial"/>
      <family val="2"/>
    </font>
    <font>
      <sz val="10"/>
      <color indexed="8"/>
      <name val="Times New Roman"/>
      <family val="1"/>
    </font>
    <font>
      <sz val="11"/>
      <name val="Tahoma"/>
      <family val="2"/>
    </font>
    <font>
      <b/>
      <sz val="12"/>
      <name val="Times New Roman Bold"/>
      <family val="0"/>
    </font>
    <font>
      <u val="single"/>
      <sz val="10"/>
      <color indexed="12"/>
      <name val="Arial"/>
      <family val="2"/>
    </font>
    <font>
      <i/>
      <sz val="10"/>
      <color indexed="8"/>
      <name val="Times New Roman"/>
      <family val="1"/>
    </font>
    <font>
      <vertAlign val="superscrip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name val="Times New Roman"/>
      <family val="1"/>
    </font>
    <font>
      <sz val="9"/>
      <name val="Arial"/>
      <family val="2"/>
    </font>
    <font>
      <sz val="8"/>
      <name val="Arial"/>
      <family val="2"/>
    </font>
    <font>
      <sz val="9"/>
      <name val="Tahoma"/>
      <family val="2"/>
    </font>
    <font>
      <b/>
      <sz val="9"/>
      <name val="Tahoma"/>
      <family val="2"/>
    </font>
    <font>
      <u val="single"/>
      <sz val="12"/>
      <name val="Times New Roman"/>
      <family val="1"/>
    </font>
    <font>
      <b/>
      <i/>
      <sz val="13"/>
      <color indexed="8"/>
      <name val="Arial"/>
      <family val="2"/>
    </font>
    <font>
      <sz val="11"/>
      <color indexed="10"/>
      <name val="Arial"/>
      <family val="2"/>
    </font>
    <font>
      <sz val="11"/>
      <color indexed="8"/>
      <name val="Times New Roman"/>
      <family val="1"/>
    </font>
    <font>
      <vertAlign val="superscript"/>
      <sz val="11"/>
      <color indexed="8"/>
      <name val="Arial"/>
      <family val="2"/>
    </font>
    <font>
      <sz val="11"/>
      <name val="Times New Roman"/>
      <family val="1"/>
    </font>
    <font>
      <vertAlign val="superscript"/>
      <sz val="11"/>
      <name val="Arial"/>
      <family val="2"/>
    </font>
    <font>
      <b/>
      <i/>
      <sz val="11"/>
      <color indexed="8"/>
      <name val="Arial"/>
      <family val="2"/>
    </font>
    <font>
      <sz val="12"/>
      <name val="TimesNewRoman"/>
      <family val="0"/>
    </font>
    <font>
      <b/>
      <sz val="18"/>
      <color indexed="8"/>
      <name val="Arial"/>
      <family val="2"/>
    </font>
    <font>
      <sz val="14"/>
      <color indexed="8"/>
      <name val="Arial"/>
      <family val="2"/>
    </font>
    <font>
      <b/>
      <i/>
      <sz val="12"/>
      <color indexed="8"/>
      <name val="Arial"/>
      <family val="2"/>
    </font>
    <font>
      <b/>
      <sz val="14"/>
      <color indexed="8"/>
      <name val="Arial"/>
      <family val="2"/>
    </font>
    <font>
      <sz val="11"/>
      <color indexed="9"/>
      <name val="Arial"/>
      <family val="2"/>
    </font>
    <font>
      <b/>
      <sz val="14"/>
      <color indexed="9"/>
      <name val="Arial"/>
      <family val="2"/>
    </font>
    <font>
      <b/>
      <i/>
      <sz val="14"/>
      <color indexed="8"/>
      <name val="Arial"/>
      <family val="2"/>
    </font>
    <font>
      <sz val="12"/>
      <color indexed="60"/>
      <name val="Arial"/>
      <family val="2"/>
    </font>
    <font>
      <b/>
      <i/>
      <sz val="18"/>
      <color indexed="8"/>
      <name val="Arial"/>
      <family val="2"/>
    </font>
    <font>
      <b/>
      <i/>
      <sz val="10"/>
      <color indexed="8"/>
      <name val="Arial"/>
      <family val="2"/>
    </font>
    <font>
      <sz val="22"/>
      <name val="Times New Roman"/>
      <family val="1"/>
    </font>
    <font>
      <sz val="22"/>
      <color indexed="8"/>
      <name val="Times New Roman"/>
      <family val="1"/>
    </font>
    <font>
      <sz val="20"/>
      <name val="Times New Roman"/>
      <family val="1"/>
    </font>
    <font>
      <sz val="20"/>
      <color indexed="8"/>
      <name val="Times New Roman"/>
      <family val="1"/>
    </font>
    <font>
      <b/>
      <i/>
      <sz val="20"/>
      <name val="Arial"/>
      <family val="2"/>
    </font>
    <font>
      <i/>
      <sz val="12"/>
      <color indexed="8"/>
      <name val="Times New Roman"/>
      <family val="1"/>
    </font>
    <font>
      <b/>
      <sz val="13"/>
      <color indexed="8"/>
      <name val="Arial"/>
      <family val="2"/>
    </font>
    <font>
      <b/>
      <sz val="12"/>
      <color indexed="8"/>
      <name val="Times New Roman"/>
      <family val="1"/>
    </font>
    <font>
      <vertAlign val="superscript"/>
      <sz val="10"/>
      <color indexed="8"/>
      <name val="Arial"/>
      <family val="2"/>
    </font>
    <font>
      <i/>
      <sz val="10"/>
      <color indexed="8"/>
      <name val="Arial"/>
      <family val="2"/>
    </font>
    <font>
      <sz val="8"/>
      <color indexed="8"/>
      <name val="Arial"/>
      <family val="2"/>
    </font>
    <font>
      <b/>
      <sz val="8"/>
      <color indexed="8"/>
      <name val="Arial"/>
      <family val="2"/>
    </font>
    <font>
      <i/>
      <sz val="8"/>
      <color indexed="8"/>
      <name val="Arial"/>
      <family val="2"/>
    </font>
    <font>
      <i/>
      <sz val="11"/>
      <color indexed="8"/>
      <name val="Arial"/>
      <family val="2"/>
    </font>
    <font>
      <sz val="9"/>
      <color indexed="8"/>
      <name val="Arial"/>
      <family val="2"/>
    </font>
    <font>
      <b/>
      <sz val="9"/>
      <color indexed="8"/>
      <name val="Arial"/>
      <family val="2"/>
    </font>
    <font>
      <b/>
      <sz val="10"/>
      <name val="Times New Roman"/>
      <family val="1"/>
    </font>
    <font>
      <u val="single"/>
      <sz val="11"/>
      <color indexed="20"/>
      <name val="Calibri"/>
      <family val="2"/>
    </font>
    <font>
      <sz val="12"/>
      <color indexed="9"/>
      <name val="Arial"/>
      <family val="2"/>
    </font>
    <font>
      <sz val="11"/>
      <color indexed="16"/>
      <name val="Arial"/>
      <family val="2"/>
    </font>
    <font>
      <sz val="8"/>
      <color indexed="10"/>
      <name val="Arial"/>
      <family val="2"/>
    </font>
    <font>
      <b/>
      <sz val="18"/>
      <color indexed="9"/>
      <name val="Arial"/>
      <family val="2"/>
    </font>
    <font>
      <sz val="22"/>
      <color indexed="8"/>
      <name val="Arial"/>
      <family val="2"/>
    </font>
    <font>
      <sz val="20"/>
      <color indexed="8"/>
      <name val="Arial"/>
      <family val="2"/>
    </font>
    <font>
      <b/>
      <sz val="20"/>
      <color indexed="9"/>
      <name val="Arial"/>
      <family val="2"/>
    </font>
    <font>
      <sz val="9"/>
      <color indexed="8"/>
      <name val="Times New Roman"/>
      <family val="1"/>
    </font>
    <font>
      <sz val="16"/>
      <color indexed="10"/>
      <name val="Times New Roman"/>
      <family val="1"/>
    </font>
    <font>
      <u val="single"/>
      <sz val="11"/>
      <color indexed="8"/>
      <name val="Calibri"/>
      <family val="2"/>
    </font>
    <font>
      <b/>
      <sz val="20"/>
      <color indexed="8"/>
      <name val="Arial"/>
      <family val="2"/>
    </font>
    <font>
      <b/>
      <sz val="20"/>
      <color indexed="16"/>
      <name val="Arial"/>
      <family val="2"/>
    </font>
    <font>
      <b/>
      <i/>
      <sz val="20"/>
      <color indexed="8"/>
      <name val="Arial"/>
      <family val="2"/>
    </font>
    <font>
      <sz val="8"/>
      <name val="Tahoma"/>
      <family val="2"/>
    </font>
    <font>
      <sz val="10"/>
      <color indexed="8"/>
      <name val="Arial Unicode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12"/>
      <color theme="1"/>
      <name val="Arial"/>
      <family val="2"/>
    </font>
    <font>
      <sz val="11"/>
      <color theme="1"/>
      <name val="Arial"/>
      <family val="2"/>
    </font>
    <font>
      <sz val="14"/>
      <color theme="1"/>
      <name val="Arial"/>
      <family val="2"/>
    </font>
    <font>
      <b/>
      <i/>
      <sz val="12"/>
      <color theme="1"/>
      <name val="Arial"/>
      <family val="2"/>
    </font>
    <font>
      <b/>
      <sz val="14"/>
      <color theme="1"/>
      <name val="Arial"/>
      <family val="2"/>
    </font>
    <font>
      <b/>
      <sz val="12"/>
      <color theme="0"/>
      <name val="Arial"/>
      <family val="2"/>
    </font>
    <font>
      <b/>
      <sz val="12"/>
      <color theme="5" tint="-0.4999699890613556"/>
      <name val="Arial"/>
      <family val="2"/>
    </font>
    <font>
      <b/>
      <sz val="14"/>
      <color theme="0"/>
      <name val="Arial"/>
      <family val="2"/>
    </font>
    <font>
      <b/>
      <sz val="11"/>
      <color theme="0"/>
      <name val="Arial"/>
      <family val="2"/>
    </font>
    <font>
      <b/>
      <sz val="16"/>
      <color theme="5" tint="-0.4999699890613556"/>
      <name val="Arial"/>
      <family val="2"/>
    </font>
    <font>
      <sz val="11"/>
      <color theme="0"/>
      <name val="Arial"/>
      <family val="2"/>
    </font>
    <font>
      <b/>
      <sz val="13"/>
      <color theme="1"/>
      <name val="Arial"/>
      <family val="2"/>
    </font>
    <font>
      <sz val="10"/>
      <color theme="1"/>
      <name val="Arial"/>
      <family val="2"/>
    </font>
    <font>
      <sz val="12"/>
      <color theme="0"/>
      <name val="Arial"/>
      <family val="2"/>
    </font>
    <font>
      <sz val="11"/>
      <color theme="5" tint="-0.4999699890613556"/>
      <name val="Arial"/>
      <family val="2"/>
    </font>
    <font>
      <b/>
      <i/>
      <sz val="13"/>
      <color theme="1"/>
      <name val="Arial"/>
      <family val="2"/>
    </font>
    <font>
      <b/>
      <i/>
      <sz val="14"/>
      <color theme="1"/>
      <name val="Arial"/>
      <family val="2"/>
    </font>
    <font>
      <b/>
      <sz val="10"/>
      <color theme="5" tint="-0.4999699890613556"/>
      <name val="Arial"/>
      <family val="2"/>
    </font>
    <font>
      <b/>
      <sz val="8"/>
      <color theme="0"/>
      <name val="Arial"/>
      <family val="2"/>
    </font>
    <font>
      <sz val="11"/>
      <color rgb="FFFF0000"/>
      <name val="Arial"/>
      <family val="2"/>
    </font>
    <font>
      <sz val="8"/>
      <color rgb="FFFF0000"/>
      <name val="Arial"/>
      <family val="2"/>
    </font>
    <font>
      <sz val="12"/>
      <color theme="5" tint="-0.4999699890613556"/>
      <name val="Arial"/>
      <family val="2"/>
    </font>
    <font>
      <sz val="10"/>
      <color rgb="FFFF0000"/>
      <name val="Arial"/>
      <family val="2"/>
    </font>
    <font>
      <b/>
      <sz val="12"/>
      <color theme="1"/>
      <name val="Times New Roman"/>
      <family val="1"/>
    </font>
    <font>
      <b/>
      <sz val="18"/>
      <color theme="0"/>
      <name val="Arial"/>
      <family val="2"/>
    </font>
    <font>
      <sz val="22"/>
      <color theme="1"/>
      <name val="Arial"/>
      <family val="2"/>
    </font>
    <font>
      <sz val="22"/>
      <color theme="1"/>
      <name val="Times New Roman"/>
      <family val="1"/>
    </font>
    <font>
      <sz val="20"/>
      <color theme="1"/>
      <name val="Arial"/>
      <family val="2"/>
    </font>
    <font>
      <b/>
      <sz val="20"/>
      <color theme="0"/>
      <name val="Arial"/>
      <family val="2"/>
    </font>
    <font>
      <sz val="20"/>
      <color theme="1"/>
      <name val="Times New Roman"/>
      <family val="1"/>
    </font>
    <font>
      <sz val="9"/>
      <color theme="1"/>
      <name val="Times New Roman"/>
      <family val="1"/>
    </font>
    <font>
      <sz val="16"/>
      <color rgb="FFFF0000"/>
      <name val="Times New Roman"/>
      <family val="1"/>
    </font>
    <font>
      <u val="single"/>
      <sz val="11"/>
      <color theme="1"/>
      <name val="Calibri"/>
      <family val="2"/>
    </font>
    <font>
      <sz val="8"/>
      <color theme="1"/>
      <name val="Arial"/>
      <family val="2"/>
    </font>
    <font>
      <sz val="9"/>
      <color theme="1"/>
      <name val="Arial"/>
      <family val="2"/>
    </font>
    <font>
      <b/>
      <sz val="20"/>
      <color theme="1"/>
      <name val="Arial"/>
      <family val="2"/>
    </font>
    <font>
      <b/>
      <sz val="20"/>
      <color theme="5" tint="-0.4999699890613556"/>
      <name val="Arial"/>
      <family val="2"/>
    </font>
    <font>
      <b/>
      <i/>
      <sz val="20"/>
      <color theme="1"/>
      <name val="Arial"/>
      <family val="2"/>
    </font>
    <font>
      <sz val="10"/>
      <color theme="1"/>
      <name val="Arial Unicode MS"/>
      <family val="2"/>
    </font>
    <font>
      <b/>
      <sz val="8"/>
      <name val="Calibri"/>
      <family val="2"/>
    </font>
  </fonts>
  <fills count="8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5" tint="0.3999499976634979"/>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indexed="45"/>
        <bgColor indexed="64"/>
      </patternFill>
    </fill>
    <fill>
      <patternFill patternType="solid">
        <fgColor indexed="9"/>
        <bgColor indexed="64"/>
      </patternFill>
    </fill>
    <fill>
      <patternFill patternType="solid">
        <fgColor indexed="29"/>
        <bgColor indexed="64"/>
      </patternFill>
    </fill>
    <fill>
      <patternFill patternType="solid">
        <fgColor indexed="11"/>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indexed="10"/>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5" tint="-0.24997000396251678"/>
        <bgColor indexed="64"/>
      </patternFill>
    </fill>
    <fill>
      <patternFill patternType="solid">
        <fgColor rgb="FFFFC000"/>
        <bgColor indexed="64"/>
      </patternFill>
    </fill>
    <fill>
      <patternFill patternType="solid">
        <fgColor theme="5" tint="-0.24997000396251678"/>
        <bgColor indexed="64"/>
      </patternFill>
    </fill>
    <fill>
      <patternFill patternType="solid">
        <fgColor indexed="25"/>
        <bgColor indexed="64"/>
      </patternFill>
    </fill>
  </fills>
  <borders count="38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ck">
        <color theme="0" tint="-0.149959996342659"/>
      </left>
      <right style="medium">
        <color theme="0"/>
      </right>
      <top style="thick">
        <color theme="0" tint="-0.149959996342659"/>
      </top>
      <bottom style="medium">
        <color theme="0"/>
      </bottom>
    </border>
    <border>
      <left style="medium">
        <color theme="0"/>
      </left>
      <right style="medium">
        <color theme="0"/>
      </right>
      <top style="thick">
        <color theme="0" tint="-0.149959996342659"/>
      </top>
      <bottom style="medium">
        <color theme="0"/>
      </bottom>
    </border>
    <border>
      <left style="medium">
        <color theme="0"/>
      </left>
      <right style="thick">
        <color theme="0" tint="-0.149959996342659"/>
      </right>
      <top style="thick">
        <color theme="0" tint="-0.149959996342659"/>
      </top>
      <bottom style="medium">
        <color theme="0"/>
      </bottom>
    </border>
    <border>
      <left style="thick">
        <color theme="0"/>
      </left>
      <right style="medium">
        <color theme="0"/>
      </right>
      <top style="thick">
        <color theme="0"/>
      </top>
      <bottom style="thick">
        <color theme="0" tint="-0.04997999966144562"/>
      </bottom>
    </border>
    <border>
      <left style="medium">
        <color theme="0"/>
      </left>
      <right style="thick">
        <color theme="0" tint="-0.04997999966144562"/>
      </right>
      <top style="thick">
        <color theme="0"/>
      </top>
      <bottom style="thick">
        <color theme="0" tint="-0.04997999966144562"/>
      </bottom>
    </border>
    <border>
      <left style="thick">
        <color theme="0" tint="-0.04997999966144562"/>
      </left>
      <right style="medium">
        <color theme="0"/>
      </right>
      <top style="thick">
        <color theme="0" tint="-0.04997999966144562"/>
      </top>
      <bottom style="thin">
        <color theme="0"/>
      </bottom>
    </border>
    <border>
      <left style="medium">
        <color theme="0"/>
      </left>
      <right style="thick">
        <color theme="0" tint="-0.04997999966144562"/>
      </right>
      <top style="thick">
        <color theme="0" tint="-0.04997999966144562"/>
      </top>
      <bottom style="thin">
        <color theme="0"/>
      </bottom>
    </border>
    <border>
      <left style="thick">
        <color theme="0" tint="-0.04997999966144562"/>
      </left>
      <right style="medium">
        <color theme="0"/>
      </right>
      <top style="thin">
        <color theme="0"/>
      </top>
      <bottom style="thick">
        <color theme="0"/>
      </bottom>
    </border>
    <border>
      <left style="medium">
        <color theme="0"/>
      </left>
      <right style="thick">
        <color theme="0" tint="-0.04997999966144562"/>
      </right>
      <top style="thin">
        <color theme="0"/>
      </top>
      <bottom style="thick">
        <color theme="0"/>
      </bottom>
    </border>
    <border>
      <left style="thick">
        <color theme="0" tint="-0.149959996342659"/>
      </left>
      <right style="medium">
        <color theme="0"/>
      </right>
      <top/>
      <bottom style="thick">
        <color theme="0"/>
      </bottom>
    </border>
    <border>
      <left style="medium">
        <color theme="0"/>
      </left>
      <right style="medium">
        <color theme="0"/>
      </right>
      <top/>
      <bottom style="thick">
        <color theme="0"/>
      </bottom>
    </border>
    <border>
      <left style="medium">
        <color theme="0"/>
      </left>
      <right style="thin">
        <color theme="0"/>
      </right>
      <top style="thin">
        <color theme="0"/>
      </top>
      <bottom style="medium">
        <color theme="0"/>
      </bottom>
    </border>
    <border>
      <left style="thin">
        <color theme="0"/>
      </left>
      <right style="medium">
        <color theme="0"/>
      </right>
      <top style="thin">
        <color theme="0"/>
      </top>
      <bottom style="medium">
        <color theme="0"/>
      </bottom>
    </border>
    <border>
      <left style="medium">
        <color theme="0"/>
      </left>
      <right style="thin">
        <color theme="0"/>
      </right>
      <top/>
      <bottom style="medium">
        <color theme="0"/>
      </bottom>
    </border>
    <border>
      <left/>
      <right/>
      <top/>
      <bottom style="medium">
        <color theme="0"/>
      </bottom>
    </border>
    <border>
      <left style="thick">
        <color theme="0" tint="-0.149959996342659"/>
      </left>
      <right style="medium">
        <color theme="0"/>
      </right>
      <top style="medium">
        <color theme="0"/>
      </top>
      <bottom style="thick">
        <color theme="0"/>
      </bottom>
    </border>
    <border>
      <left style="medium">
        <color theme="0"/>
      </left>
      <right style="medium">
        <color theme="0"/>
      </right>
      <top style="medium">
        <color theme="0"/>
      </top>
      <bottom style="thick">
        <color theme="0"/>
      </bottom>
    </border>
    <border>
      <left style="medium">
        <color theme="0"/>
      </left>
      <right style="thick">
        <color theme="0" tint="-0.14993000030517578"/>
      </right>
      <top style="medium">
        <color theme="0"/>
      </top>
      <bottom style="thick">
        <color theme="0"/>
      </bottom>
    </border>
    <border>
      <left style="medium">
        <color theme="0"/>
      </left>
      <right style="thick">
        <color theme="0" tint="-0.149959996342659"/>
      </right>
      <top style="medium">
        <color theme="0"/>
      </top>
      <bottom style="thick">
        <color theme="0"/>
      </bottom>
    </border>
    <border>
      <left style="medium">
        <color theme="0"/>
      </left>
      <right/>
      <top style="thick">
        <color theme="0" tint="-0.149959996342659"/>
      </top>
      <bottom style="medium">
        <color theme="0"/>
      </bottom>
    </border>
    <border>
      <left/>
      <right style="thin">
        <color theme="0"/>
      </right>
      <top/>
      <bottom/>
    </border>
    <border>
      <left style="thin">
        <color theme="0"/>
      </left>
      <right style="thin">
        <color theme="0"/>
      </right>
      <top/>
      <bottom/>
    </border>
    <border>
      <left style="thin">
        <color theme="0"/>
      </left>
      <right/>
      <top/>
      <bottom/>
    </border>
    <border>
      <left style="thin">
        <color theme="0"/>
      </left>
      <right style="thick">
        <color theme="0"/>
      </right>
      <top/>
      <bottom/>
    </border>
    <border>
      <left style="thin">
        <color theme="0"/>
      </left>
      <right style="thick">
        <color theme="0" tint="-0.149959996342659"/>
      </right>
      <top/>
      <bottom/>
    </border>
    <border>
      <left/>
      <right style="thin">
        <color theme="0"/>
      </right>
      <top style="medium">
        <color theme="0"/>
      </top>
      <bottom style="thick">
        <color theme="0"/>
      </bottom>
    </border>
    <border>
      <left style="thin">
        <color theme="0"/>
      </left>
      <right style="thin">
        <color theme="0"/>
      </right>
      <top style="medium">
        <color theme="0"/>
      </top>
      <bottom style="thick">
        <color theme="0"/>
      </bottom>
    </border>
    <border>
      <left style="thin">
        <color theme="0"/>
      </left>
      <right/>
      <top style="medium">
        <color theme="0"/>
      </top>
      <bottom style="thick">
        <color theme="0"/>
      </bottom>
    </border>
    <border>
      <left style="thick">
        <color theme="0"/>
      </left>
      <right style="medium">
        <color theme="0"/>
      </right>
      <top style="medium">
        <color theme="0"/>
      </top>
      <bottom style="thick">
        <color theme="0"/>
      </bottom>
    </border>
    <border>
      <left style="thin">
        <color theme="0"/>
      </left>
      <right style="thick">
        <color theme="0"/>
      </right>
      <top style="medium">
        <color theme="0"/>
      </top>
      <bottom style="thick">
        <color theme="0"/>
      </bottom>
    </border>
    <border>
      <left/>
      <right/>
      <top style="medium">
        <color theme="0"/>
      </top>
      <bottom style="thick">
        <color theme="0"/>
      </bottom>
    </border>
    <border>
      <left/>
      <right style="medium">
        <color theme="0"/>
      </right>
      <top style="medium">
        <color theme="0"/>
      </top>
      <bottom style="thick">
        <color theme="0"/>
      </bottom>
    </border>
    <border>
      <left style="thin">
        <color theme="0"/>
      </left>
      <right style="thick">
        <color theme="0" tint="-0.149959996342659"/>
      </right>
      <top style="medium">
        <color theme="0"/>
      </top>
      <bottom style="thick">
        <color theme="0"/>
      </bottom>
    </border>
    <border>
      <left style="thick">
        <color theme="0" tint="-0.149959996342659"/>
      </left>
      <right/>
      <top style="thick">
        <color theme="0" tint="-0.149959996342659"/>
      </top>
      <bottom/>
    </border>
    <border>
      <left style="thick">
        <color theme="0" tint="-0.149959996342659"/>
      </left>
      <right style="thin">
        <color theme="0"/>
      </right>
      <top/>
      <bottom style="thick">
        <color theme="0"/>
      </bottom>
    </border>
    <border>
      <left style="thin">
        <color theme="0"/>
      </left>
      <right style="medium">
        <color theme="0"/>
      </right>
      <top/>
      <bottom style="thick">
        <color theme="0"/>
      </bottom>
    </border>
    <border>
      <left style="medium">
        <color theme="0"/>
      </left>
      <right style="thick">
        <color theme="0" tint="-0.14993000030517578"/>
      </right>
      <top/>
      <bottom style="thick">
        <color theme="0"/>
      </bottom>
    </border>
    <border>
      <left style="thick">
        <color theme="0" tint="-0.149959996342659"/>
      </left>
      <right style="thin">
        <color theme="0"/>
      </right>
      <top style="medium">
        <color theme="0"/>
      </top>
      <bottom style="medium">
        <color theme="0"/>
      </bottom>
    </border>
    <border>
      <left style="thin">
        <color theme="0"/>
      </left>
      <right style="medium">
        <color theme="0"/>
      </right>
      <top style="medium">
        <color theme="0"/>
      </top>
      <bottom style="medium">
        <color theme="0"/>
      </bottom>
    </border>
    <border>
      <left style="medium">
        <color theme="0"/>
      </left>
      <right style="thick">
        <color theme="0" tint="-0.14993000030517578"/>
      </right>
      <top/>
      <bottom style="medium">
        <color theme="0"/>
      </bottom>
    </border>
    <border>
      <left style="thick">
        <color theme="0" tint="-0.149959996342659"/>
      </left>
      <right style="thin">
        <color theme="0"/>
      </right>
      <top/>
      <bottom style="medium">
        <color theme="0"/>
      </bottom>
    </border>
    <border>
      <left style="thin">
        <color theme="0"/>
      </left>
      <right style="medium">
        <color theme="0"/>
      </right>
      <top/>
      <bottom style="medium">
        <color theme="0"/>
      </bottom>
    </border>
    <border>
      <left style="thick">
        <color theme="0" tint="-0.149959996342659"/>
      </left>
      <right style="medium">
        <color theme="0"/>
      </right>
      <top style="thin">
        <color theme="0"/>
      </top>
      <bottom style="thin">
        <color theme="0"/>
      </bottom>
    </border>
    <border>
      <left style="thick">
        <color theme="0" tint="-0.149959996342659"/>
      </left>
      <right style="medium">
        <color theme="0"/>
      </right>
      <top/>
      <bottom style="thin">
        <color theme="0"/>
      </bottom>
    </border>
    <border>
      <left style="thick">
        <color theme="0" tint="-0.149959996342659"/>
      </left>
      <right style="medium">
        <color theme="0"/>
      </right>
      <top/>
      <bottom/>
    </border>
    <border>
      <left style="medium">
        <color theme="0"/>
      </left>
      <right style="medium">
        <color theme="0"/>
      </right>
      <top/>
      <bottom style="medium">
        <color theme="0"/>
      </bottom>
    </border>
    <border>
      <left style="medium">
        <color theme="0"/>
      </left>
      <right style="thick">
        <color theme="0" tint="-0.04997999966144562"/>
      </right>
      <top style="thick">
        <color theme="0"/>
      </top>
      <bottom style="thin">
        <color theme="0"/>
      </bottom>
    </border>
    <border>
      <left style="thick">
        <color theme="0"/>
      </left>
      <right style="medium">
        <color theme="0"/>
      </right>
      <top style="thin">
        <color theme="0"/>
      </top>
      <bottom style="thin">
        <color theme="0"/>
      </bottom>
    </border>
    <border>
      <left style="medium">
        <color theme="0"/>
      </left>
      <right style="thick">
        <color theme="0" tint="-0.04997999966144562"/>
      </right>
      <top style="thin">
        <color theme="0"/>
      </top>
      <bottom style="thin">
        <color theme="0"/>
      </bottom>
    </border>
    <border>
      <left style="thick">
        <color theme="0"/>
      </left>
      <right style="medium">
        <color theme="0"/>
      </right>
      <top style="thin">
        <color theme="0"/>
      </top>
      <bottom style="thick">
        <color theme="0"/>
      </bottom>
    </border>
    <border>
      <left style="thick">
        <color theme="0"/>
      </left>
      <right style="medium">
        <color theme="0"/>
      </right>
      <top style="thick">
        <color theme="0"/>
      </top>
      <bottom style="thin">
        <color theme="0"/>
      </bottom>
    </border>
    <border>
      <left style="thin">
        <color theme="0"/>
      </left>
      <right style="thick">
        <color theme="0" tint="-0.14993000030517578"/>
      </right>
      <top/>
      <bottom style="medium">
        <color theme="0"/>
      </bottom>
    </border>
    <border>
      <left/>
      <right style="thin">
        <color theme="0"/>
      </right>
      <top style="thick">
        <color theme="0"/>
      </top>
      <bottom style="thick">
        <color theme="0" tint="-0.24993999302387238"/>
      </bottom>
    </border>
    <border>
      <left style="thin">
        <color theme="0"/>
      </left>
      <right style="thin">
        <color theme="0"/>
      </right>
      <top style="thick">
        <color theme="0"/>
      </top>
      <bottom style="thick">
        <color theme="0" tint="-0.24993999302387238"/>
      </bottom>
    </border>
    <border>
      <left style="thin">
        <color theme="0"/>
      </left>
      <right/>
      <top style="thick">
        <color theme="0"/>
      </top>
      <bottom style="thick">
        <color theme="0" tint="-0.24993999302387238"/>
      </bottom>
    </border>
    <border>
      <left style="thin">
        <color theme="0"/>
      </left>
      <right style="thick">
        <color theme="0"/>
      </right>
      <top style="thick">
        <color theme="0"/>
      </top>
      <bottom style="thick">
        <color theme="0" tint="-0.24993999302387238"/>
      </bottom>
    </border>
    <border>
      <left/>
      <right/>
      <top style="thick">
        <color theme="0"/>
      </top>
      <bottom style="thick">
        <color theme="0" tint="-0.24993999302387238"/>
      </bottom>
    </border>
    <border>
      <left style="thin">
        <color theme="0"/>
      </left>
      <right style="thick">
        <color theme="0" tint="-0.24993999302387238"/>
      </right>
      <top style="thick">
        <color theme="0"/>
      </top>
      <bottom style="thick">
        <color theme="0" tint="-0.24993999302387238"/>
      </bottom>
    </border>
    <border>
      <left style="medium">
        <color theme="0"/>
      </left>
      <right style="thin">
        <color theme="0"/>
      </right>
      <top/>
      <bottom style="thin">
        <color theme="0"/>
      </bottom>
    </border>
    <border>
      <left style="thin">
        <color theme="0"/>
      </left>
      <right style="medium">
        <color theme="0"/>
      </right>
      <top/>
      <bottom style="thin">
        <color theme="0"/>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medium">
        <color theme="0"/>
      </left>
      <right style="thin">
        <color theme="0"/>
      </right>
      <top style="thin">
        <color theme="0"/>
      </top>
      <bottom style="thick">
        <color theme="0" tint="-0.149959996342659"/>
      </bottom>
    </border>
    <border>
      <left style="thin">
        <color theme="0"/>
      </left>
      <right style="medium">
        <color theme="0"/>
      </right>
      <top style="thin">
        <color theme="0"/>
      </top>
      <bottom style="thick">
        <color theme="0" tint="-0.149959996342659"/>
      </bottom>
    </border>
    <border>
      <left style="thick">
        <color theme="0" tint="-0.24993999302387238"/>
      </left>
      <right style="medium">
        <color theme="0"/>
      </right>
      <top style="thick">
        <color theme="0"/>
      </top>
      <bottom style="thick">
        <color theme="0" tint="-0.24993999302387238"/>
      </bottom>
    </border>
    <border>
      <left style="thick">
        <color theme="0"/>
      </left>
      <right style="medium">
        <color theme="0"/>
      </right>
      <top style="thick">
        <color theme="0"/>
      </top>
      <bottom style="thick">
        <color theme="0" tint="-0.24993999302387238"/>
      </bottom>
    </border>
    <border>
      <left/>
      <right style="medium">
        <color theme="0"/>
      </right>
      <top style="thick">
        <color theme="0"/>
      </top>
      <bottom style="thick">
        <color theme="0" tint="-0.24993999302387238"/>
      </bottom>
    </border>
    <border>
      <left/>
      <right style="medium">
        <color theme="0"/>
      </right>
      <top style="thick">
        <color theme="0" tint="-0.149959996342659"/>
      </top>
      <bottom style="medium">
        <color theme="0"/>
      </bottom>
    </border>
    <border>
      <left style="medium">
        <color theme="0"/>
      </left>
      <right style="thin">
        <color theme="0"/>
      </right>
      <top style="medium">
        <color theme="0"/>
      </top>
      <bottom style="medium">
        <color theme="0"/>
      </bottom>
    </border>
    <border>
      <left style="thin">
        <color theme="0"/>
      </left>
      <right style="thick">
        <color theme="0" tint="-0.149959996342659"/>
      </right>
      <top style="medium">
        <color theme="0"/>
      </top>
      <bottom style="medium">
        <color theme="0"/>
      </bottom>
    </border>
    <border>
      <left style="medium">
        <color theme="0"/>
      </left>
      <right style="thin">
        <color theme="0"/>
      </right>
      <top/>
      <bottom style="thick">
        <color theme="0"/>
      </bottom>
    </border>
    <border>
      <left style="thin">
        <color theme="0"/>
      </left>
      <right style="thick">
        <color theme="0" tint="-0.149959996342659"/>
      </right>
      <top/>
      <bottom style="thick">
        <color theme="0"/>
      </bottom>
    </border>
    <border>
      <left style="medium">
        <color theme="0"/>
      </left>
      <right style="thick">
        <color theme="0" tint="-0.149959996342659"/>
      </right>
      <top style="medium">
        <color theme="0"/>
      </top>
      <bottom style="medium">
        <color theme="0"/>
      </bottom>
    </border>
    <border>
      <left style="medium">
        <color theme="0"/>
      </left>
      <right style="medium">
        <color theme="0"/>
      </right>
      <top style="dashed">
        <color theme="0"/>
      </top>
      <bottom style="dashed">
        <color theme="0"/>
      </bottom>
    </border>
    <border>
      <left style="medium">
        <color theme="0"/>
      </left>
      <right style="medium">
        <color theme="0"/>
      </right>
      <top style="thin">
        <color theme="0"/>
      </top>
      <bottom style="thin">
        <color theme="0"/>
      </bottom>
    </border>
    <border>
      <left style="medium">
        <color theme="0"/>
      </left>
      <right style="thick">
        <color theme="0" tint="-0.149959996342659"/>
      </right>
      <top style="thin">
        <color theme="0"/>
      </top>
      <bottom style="thin">
        <color theme="0"/>
      </bottom>
    </border>
    <border>
      <left style="medium">
        <color theme="0"/>
      </left>
      <right/>
      <top style="thin">
        <color theme="0"/>
      </top>
      <bottom style="thin">
        <color theme="0"/>
      </bottom>
    </border>
    <border>
      <left/>
      <right style="medium">
        <color theme="0"/>
      </right>
      <top/>
      <bottom style="thin">
        <color theme="0"/>
      </bottom>
    </border>
    <border>
      <left/>
      <right style="medium">
        <color theme="0"/>
      </right>
      <top style="thin">
        <color theme="0"/>
      </top>
      <bottom style="thin">
        <color theme="0"/>
      </bottom>
    </border>
    <border>
      <left style="medium">
        <color theme="0"/>
      </left>
      <right style="medium">
        <color theme="0"/>
      </right>
      <top/>
      <bottom style="thin">
        <color theme="0"/>
      </bottom>
    </border>
    <border>
      <left style="thick">
        <color theme="0" tint="-0.149959996342659"/>
      </left>
      <right style="medium">
        <color theme="0"/>
      </right>
      <top style="hair">
        <color theme="0"/>
      </top>
      <bottom style="hair">
        <color theme="0"/>
      </bottom>
    </border>
    <border>
      <left style="medium">
        <color theme="0"/>
      </left>
      <right style="medium">
        <color theme="0"/>
      </right>
      <top style="hair">
        <color theme="0"/>
      </top>
      <bottom style="hair">
        <color theme="0"/>
      </bottom>
    </border>
    <border>
      <left style="medium">
        <color theme="0"/>
      </left>
      <right style="thin">
        <color theme="0"/>
      </right>
      <top style="hair">
        <color theme="0"/>
      </top>
      <bottom style="hair">
        <color theme="0"/>
      </bottom>
    </border>
    <border>
      <left style="thin">
        <color theme="0"/>
      </left>
      <right style="thick">
        <color theme="0" tint="-0.149959996342659"/>
      </right>
      <top style="hair">
        <color theme="0"/>
      </top>
      <bottom style="hair">
        <color theme="0"/>
      </bottom>
    </border>
    <border>
      <left style="medium">
        <color theme="0"/>
      </left>
      <right style="medium">
        <color theme="0"/>
      </right>
      <top/>
      <bottom style="hair">
        <color theme="0"/>
      </bottom>
    </border>
    <border>
      <left style="medium">
        <color theme="0"/>
      </left>
      <right/>
      <top/>
      <bottom style="hair">
        <color theme="0"/>
      </bottom>
    </border>
    <border>
      <left style="medium">
        <color theme="0"/>
      </left>
      <right style="thick">
        <color theme="0" tint="-0.149959996342659"/>
      </right>
      <top/>
      <bottom style="hair">
        <color theme="0"/>
      </bottom>
    </border>
    <border>
      <left style="medium">
        <color theme="0"/>
      </left>
      <right/>
      <top style="hair">
        <color theme="0"/>
      </top>
      <bottom style="hair">
        <color theme="0"/>
      </bottom>
    </border>
    <border>
      <left style="medium">
        <color theme="0"/>
      </left>
      <right style="thick">
        <color theme="0" tint="-0.149959996342659"/>
      </right>
      <top style="hair">
        <color theme="0"/>
      </top>
      <bottom style="hair">
        <color theme="0"/>
      </bottom>
    </border>
    <border>
      <left style="thick">
        <color theme="0" tint="-0.149959996342659"/>
      </left>
      <right style="thin">
        <color theme="0"/>
      </right>
      <top style="hair">
        <color theme="0"/>
      </top>
      <bottom style="hair">
        <color theme="0"/>
      </bottom>
    </border>
    <border>
      <left style="thin">
        <color theme="0"/>
      </left>
      <right style="medium">
        <color theme="0"/>
      </right>
      <top style="hair">
        <color theme="0"/>
      </top>
      <bottom style="hair">
        <color theme="0"/>
      </bottom>
    </border>
    <border>
      <left style="thick">
        <color theme="0" tint="-0.149959996342659"/>
      </left>
      <right style="medium">
        <color theme="0"/>
      </right>
      <top/>
      <bottom style="hair">
        <color theme="0"/>
      </bottom>
    </border>
    <border>
      <left/>
      <right style="medium">
        <color theme="0"/>
      </right>
      <top/>
      <bottom style="hair">
        <color theme="0"/>
      </bottom>
    </border>
    <border>
      <left/>
      <right style="medium">
        <color theme="0"/>
      </right>
      <top style="hair">
        <color theme="0"/>
      </top>
      <bottom style="hair">
        <color theme="0"/>
      </bottom>
    </border>
    <border>
      <left style="medium">
        <color theme="0"/>
      </left>
      <right style="medium">
        <color theme="0"/>
      </right>
      <top style="medium">
        <color theme="0"/>
      </top>
      <bottom/>
    </border>
    <border>
      <left/>
      <right/>
      <top style="medium">
        <color theme="0"/>
      </top>
      <bottom style="medium">
        <color theme="0"/>
      </bottom>
    </border>
    <border>
      <left style="medium">
        <color theme="0"/>
      </left>
      <right style="medium">
        <color theme="0"/>
      </right>
      <top style="medium">
        <color theme="0"/>
      </top>
      <bottom style="medium">
        <color theme="0"/>
      </bottom>
    </border>
    <border>
      <left/>
      <right style="thick">
        <color theme="0" tint="-0.149959996342659"/>
      </right>
      <top/>
      <bottom style="thin">
        <color theme="0"/>
      </bottom>
    </border>
    <border>
      <left style="medium">
        <color theme="0"/>
      </left>
      <right style="medium">
        <color theme="0"/>
      </right>
      <top style="thick">
        <color theme="0"/>
      </top>
      <bottom style="thin">
        <color theme="0"/>
      </bottom>
    </border>
    <border>
      <left/>
      <right style="thick">
        <color theme="0" tint="-0.149959996342659"/>
      </right>
      <top style="thick">
        <color theme="0" tint="-0.149959996342659"/>
      </top>
      <bottom style="medium">
        <color theme="0"/>
      </bottom>
    </border>
    <border>
      <left/>
      <right style="thick">
        <color theme="0" tint="-0.149959996342659"/>
      </right>
      <top style="medium">
        <color theme="0"/>
      </top>
      <bottom style="thick">
        <color theme="0"/>
      </bottom>
    </border>
    <border>
      <left style="medium">
        <color theme="0"/>
      </left>
      <right style="thick">
        <color theme="0" tint="-0.149959996342659"/>
      </right>
      <top style="medium">
        <color theme="0"/>
      </top>
      <bottom/>
    </border>
    <border>
      <left style="medium">
        <color theme="0"/>
      </left>
      <right style="medium">
        <color theme="0"/>
      </right>
      <top style="medium">
        <color theme="0"/>
      </top>
      <bottom style="medium">
        <color theme="0" tint="-0.149959996342659"/>
      </bottom>
    </border>
    <border>
      <left style="thin">
        <color theme="0"/>
      </left>
      <right/>
      <top style="medium">
        <color theme="0"/>
      </top>
      <bottom style="medium">
        <color theme="0"/>
      </bottom>
    </border>
    <border>
      <left style="thick">
        <color theme="0" tint="-0.149959996342659"/>
      </left>
      <right style="thin">
        <color theme="0"/>
      </right>
      <top/>
      <bottom style="hair">
        <color theme="0"/>
      </bottom>
    </border>
    <border>
      <left style="thin">
        <color theme="0"/>
      </left>
      <right style="medium">
        <color theme="0"/>
      </right>
      <top/>
      <bottom style="hair">
        <color theme="0"/>
      </bottom>
    </border>
    <border>
      <left style="thick">
        <color theme="0" tint="-0.149959996342659"/>
      </left>
      <right style="medium">
        <color theme="0"/>
      </right>
      <top style="thin">
        <color theme="0"/>
      </top>
      <bottom style="thick">
        <color theme="0" tint="-0.149959996342659"/>
      </bottom>
    </border>
    <border>
      <left/>
      <right style="thick">
        <color theme="0" tint="-0.149959996342659"/>
      </right>
      <top/>
      <bottom style="thick">
        <color theme="0"/>
      </bottom>
    </border>
    <border>
      <left/>
      <right style="medium">
        <color theme="0"/>
      </right>
      <top/>
      <bottom/>
    </border>
    <border>
      <left style="medium">
        <color theme="0"/>
      </left>
      <right style="medium">
        <color theme="0"/>
      </right>
      <top/>
      <bottom/>
    </border>
    <border>
      <left style="medium">
        <color theme="0"/>
      </left>
      <right/>
      <top/>
      <bottom/>
    </border>
    <border>
      <left style="thick">
        <color theme="0" tint="-0.149959996342659"/>
      </left>
      <right style="thick">
        <color theme="0" tint="-0.14993000030517578"/>
      </right>
      <top style="thick">
        <color theme="0" tint="-0.149959996342659"/>
      </top>
      <bottom style="medium">
        <color theme="0"/>
      </bottom>
    </border>
    <border>
      <left style="medium">
        <color theme="0"/>
      </left>
      <right style="thick">
        <color theme="0" tint="-0.149959996342659"/>
      </right>
      <top style="medium">
        <color theme="0"/>
      </top>
      <bottom style="medium">
        <color theme="0" tint="-0.149959996342659"/>
      </bottom>
    </border>
    <border>
      <left style="medium">
        <color theme="0"/>
      </left>
      <right style="thick">
        <color theme="0" tint="-0.149959996342659"/>
      </right>
      <top/>
      <bottom style="thin">
        <color theme="0"/>
      </bottom>
    </border>
    <border>
      <left style="medium">
        <color indexed="9"/>
      </left>
      <right style="thin">
        <color indexed="9"/>
      </right>
      <top style="dashed">
        <color indexed="9"/>
      </top>
      <bottom style="dashed">
        <color indexed="9"/>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right style="thin">
        <color indexed="9"/>
      </right>
      <top style="dashed">
        <color indexed="9"/>
      </top>
      <bottom style="dashed">
        <color indexed="9"/>
      </bottom>
    </border>
    <border>
      <left style="thick">
        <color theme="0"/>
      </left>
      <right style="thick">
        <color theme="0"/>
      </right>
      <top style="thick">
        <color theme="0"/>
      </top>
      <bottom>
        <color indexed="63"/>
      </bottom>
    </border>
    <border>
      <left style="thick">
        <color theme="0" tint="-0.149959996342659"/>
      </left>
      <right style="medium">
        <color theme="0"/>
      </right>
      <top style="medium">
        <color theme="0"/>
      </top>
      <bottom style="medium">
        <color theme="0"/>
      </bottom>
    </border>
    <border>
      <left style="thick">
        <color theme="0" tint="-0.149959996342659"/>
      </left>
      <right style="medium">
        <color theme="0"/>
      </right>
      <top style="thick">
        <color theme="0"/>
      </top>
      <bottom style="hair">
        <color theme="0"/>
      </bottom>
    </border>
    <border>
      <left style="medium">
        <color theme="0"/>
      </left>
      <right style="medium">
        <color theme="0"/>
      </right>
      <top style="thick">
        <color theme="0"/>
      </top>
      <bottom style="hair">
        <color theme="0"/>
      </bottom>
    </border>
    <border>
      <left style="medium">
        <color theme="0"/>
      </left>
      <right style="thin">
        <color theme="0"/>
      </right>
      <top style="thick">
        <color theme="0"/>
      </top>
      <bottom style="hair">
        <color theme="0"/>
      </bottom>
    </border>
    <border>
      <left style="thick">
        <color indexed="9"/>
      </left>
      <right style="thin">
        <color indexed="9"/>
      </right>
      <top/>
      <bottom style="thin">
        <color indexed="9"/>
      </bottom>
    </border>
    <border>
      <left/>
      <right style="thick">
        <color indexed="22"/>
      </right>
      <top/>
      <bottom/>
    </border>
    <border>
      <left/>
      <right style="thick">
        <color indexed="22"/>
      </right>
      <top/>
      <bottom style="thick">
        <color indexed="22"/>
      </bottom>
    </border>
    <border>
      <left style="thick">
        <color indexed="22"/>
      </left>
      <right style="thin">
        <color indexed="9"/>
      </right>
      <top style="thick">
        <color indexed="22"/>
      </top>
      <bottom style="thin">
        <color indexed="22"/>
      </bottom>
    </border>
    <border>
      <left style="thin">
        <color indexed="9"/>
      </left>
      <right style="thick">
        <color indexed="9"/>
      </right>
      <top style="thick">
        <color indexed="22"/>
      </top>
      <bottom style="thin">
        <color indexed="22"/>
      </bottom>
    </border>
    <border>
      <left style="medium">
        <color indexed="9"/>
      </left>
      <right style="thin">
        <color indexed="9"/>
      </right>
      <top style="thin">
        <color indexed="9"/>
      </top>
      <bottom style="thin">
        <color indexed="9"/>
      </bottom>
    </border>
    <border>
      <left style="thick">
        <color indexed="22"/>
      </left>
      <right style="thin">
        <color indexed="9"/>
      </right>
      <top style="thin">
        <color indexed="22"/>
      </top>
      <bottom style="thin">
        <color indexed="22"/>
      </bottom>
    </border>
    <border>
      <left style="thin">
        <color indexed="9"/>
      </left>
      <right style="thick">
        <color indexed="9"/>
      </right>
      <top style="thin">
        <color indexed="22"/>
      </top>
      <bottom style="thin">
        <color indexed="22"/>
      </bottom>
    </border>
    <border>
      <left style="thin">
        <color indexed="9"/>
      </left>
      <right/>
      <top/>
      <bottom style="thin">
        <color indexed="9"/>
      </bottom>
    </border>
    <border>
      <left style="thick">
        <color indexed="22"/>
      </left>
      <right style="thin">
        <color indexed="9"/>
      </right>
      <top style="thin">
        <color indexed="22"/>
      </top>
      <bottom style="thick">
        <color indexed="22"/>
      </bottom>
    </border>
    <border>
      <left style="thin">
        <color indexed="9"/>
      </left>
      <right style="thick">
        <color indexed="9"/>
      </right>
      <top style="thin">
        <color indexed="22"/>
      </top>
      <bottom style="thick">
        <color indexed="22"/>
      </bottom>
    </border>
    <border>
      <left style="thick">
        <color theme="0"/>
      </left>
      <right style="medium">
        <color theme="0"/>
      </right>
      <top style="thick">
        <color theme="0" tint="-0.149959996342659"/>
      </top>
      <bottom style="medium">
        <color theme="0"/>
      </bottom>
    </border>
    <border>
      <left style="medium">
        <color indexed="9"/>
      </left>
      <right style="thin">
        <color indexed="9"/>
      </right>
      <top/>
      <bottom style="thin">
        <color indexed="9"/>
      </bottom>
    </border>
    <border>
      <left style="thin">
        <color indexed="9"/>
      </left>
      <right style="medium">
        <color indexed="9"/>
      </right>
      <top/>
      <bottom style="thin">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ck">
        <color indexed="31"/>
      </bottom>
    </border>
    <border>
      <left style="thin">
        <color indexed="9"/>
      </left>
      <right style="medium">
        <color indexed="9"/>
      </right>
      <top style="thin">
        <color indexed="9"/>
      </top>
      <bottom style="thick">
        <color indexed="31"/>
      </bottom>
    </border>
    <border>
      <left style="thin">
        <color indexed="9"/>
      </left>
      <right/>
      <top/>
      <bottom/>
    </border>
    <border>
      <left style="medium">
        <color indexed="9"/>
      </left>
      <right style="thin">
        <color indexed="9"/>
      </right>
      <top style="thin">
        <color indexed="9"/>
      </top>
      <bottom style="thick">
        <color indexed="22"/>
      </bottom>
    </border>
    <border>
      <left style="thin">
        <color indexed="9"/>
      </left>
      <right style="medium">
        <color indexed="9"/>
      </right>
      <top style="thin">
        <color indexed="9"/>
      </top>
      <bottom style="thick">
        <color indexed="22"/>
      </bottom>
    </border>
    <border>
      <left style="medium">
        <color indexed="9"/>
      </left>
      <right style="thick">
        <color indexed="22"/>
      </right>
      <top/>
      <bottom style="hair">
        <color indexed="9"/>
      </bottom>
    </border>
    <border>
      <left style="medium">
        <color indexed="9"/>
      </left>
      <right style="thick">
        <color indexed="22"/>
      </right>
      <top style="hair">
        <color indexed="9"/>
      </top>
      <bottom style="hair">
        <color indexed="9"/>
      </bottom>
    </border>
    <border>
      <left style="thick">
        <color indexed="22"/>
      </left>
      <right style="thin">
        <color indexed="9"/>
      </right>
      <top/>
      <bottom style="hair">
        <color indexed="9"/>
      </bottom>
    </border>
    <border>
      <left>
        <color indexed="63"/>
      </left>
      <right style="thin">
        <color indexed="9"/>
      </right>
      <top style="thin">
        <color indexed="9"/>
      </top>
      <bottom style="thin">
        <color indexed="9"/>
      </bottom>
    </border>
    <border>
      <left style="thin">
        <color indexed="9"/>
      </left>
      <right style="medium">
        <color indexed="9"/>
      </right>
      <top/>
      <bottom style="hair">
        <color indexed="9"/>
      </bottom>
    </border>
    <border>
      <left style="thick">
        <color indexed="31"/>
      </left>
      <right style="thin">
        <color indexed="9"/>
      </right>
      <top>
        <color indexed="63"/>
      </top>
      <bottom style="hair">
        <color indexed="9"/>
      </bottom>
    </border>
    <border>
      <left style="medium">
        <color indexed="9"/>
      </left>
      <right style="medium">
        <color indexed="9"/>
      </right>
      <top/>
      <bottom style="hair">
        <color indexed="9"/>
      </bottom>
    </border>
    <border>
      <left style="thick">
        <color indexed="22"/>
      </left>
      <right style="thin">
        <color indexed="9"/>
      </right>
      <top style="hair">
        <color indexed="9"/>
      </top>
      <bottom style="hair">
        <color indexed="9"/>
      </bottom>
    </border>
    <border>
      <left style="medium">
        <color indexed="9"/>
      </left>
      <right style="medium">
        <color indexed="9"/>
      </right>
      <top style="hair">
        <color indexed="9"/>
      </top>
      <bottom style="hair">
        <color indexed="9"/>
      </bottom>
    </border>
    <border>
      <left style="thin">
        <color indexed="9"/>
      </left>
      <right style="medium">
        <color indexed="9"/>
      </right>
      <top style="hair">
        <color indexed="9"/>
      </top>
      <bottom style="hair">
        <color indexed="9"/>
      </bottom>
    </border>
    <border>
      <left style="thick">
        <color indexed="31"/>
      </left>
      <right style="thin">
        <color indexed="9"/>
      </right>
      <top style="hair">
        <color indexed="9"/>
      </top>
      <bottom style="hair">
        <color indexed="9"/>
      </bottom>
    </border>
    <border>
      <left style="thick">
        <color indexed="22"/>
      </left>
      <right style="medium">
        <color indexed="9"/>
      </right>
      <top style="thick">
        <color indexed="22"/>
      </top>
      <bottom style="medium">
        <color indexed="9"/>
      </bottom>
    </border>
    <border>
      <left style="medium">
        <color indexed="9"/>
      </left>
      <right style="medium">
        <color indexed="9"/>
      </right>
      <top style="thick">
        <color indexed="22"/>
      </top>
      <bottom style="medium">
        <color indexed="9"/>
      </bottom>
    </border>
    <border>
      <left style="medium">
        <color indexed="9"/>
      </left>
      <right style="thick">
        <color indexed="22"/>
      </right>
      <top style="thick">
        <color indexed="22"/>
      </top>
      <bottom/>
    </border>
    <border>
      <left style="thick">
        <color indexed="22"/>
      </left>
      <right style="medium">
        <color indexed="9"/>
      </right>
      <top style="medium">
        <color indexed="9"/>
      </top>
      <bottom style="thick">
        <color indexed="9"/>
      </bottom>
    </border>
    <border>
      <left style="medium">
        <color indexed="9"/>
      </left>
      <right style="medium">
        <color indexed="9"/>
      </right>
      <top style="medium">
        <color indexed="9"/>
      </top>
      <bottom style="thick">
        <color indexed="9"/>
      </bottom>
    </border>
    <border>
      <left style="medium">
        <color indexed="9"/>
      </left>
      <right style="medium">
        <color indexed="9"/>
      </right>
      <top/>
      <bottom style="thick">
        <color indexed="9"/>
      </bottom>
    </border>
    <border>
      <left style="medium">
        <color indexed="9"/>
      </left>
      <right style="thick">
        <color indexed="22"/>
      </right>
      <top style="medium">
        <color indexed="9"/>
      </top>
      <bottom style="thick">
        <color indexed="9"/>
      </bottom>
    </border>
    <border>
      <left style="thick">
        <color indexed="9"/>
      </left>
      <right style="thick">
        <color indexed="9"/>
      </right>
      <top style="thick">
        <color indexed="9"/>
      </top>
      <bottom style="thick">
        <color indexed="9"/>
      </bottom>
    </border>
    <border>
      <left style="thick">
        <color indexed="22"/>
      </left>
      <right style="medium">
        <color indexed="9"/>
      </right>
      <top style="medium">
        <color indexed="9"/>
      </top>
      <bottom/>
    </border>
    <border>
      <left style="medium">
        <color indexed="9"/>
      </left>
      <right style="medium">
        <color indexed="9"/>
      </right>
      <top style="medium">
        <color indexed="9"/>
      </top>
      <bottom/>
    </border>
    <border>
      <left style="medium">
        <color indexed="9"/>
      </left>
      <right style="medium">
        <color indexed="9"/>
      </right>
      <top/>
      <bottom/>
    </border>
    <border>
      <left style="medium">
        <color indexed="9"/>
      </left>
      <right style="thick">
        <color indexed="22"/>
      </right>
      <top style="medium">
        <color indexed="9"/>
      </top>
      <bottom/>
    </border>
    <border>
      <left>
        <color indexed="63"/>
      </left>
      <right style="thick">
        <color indexed="9"/>
      </right>
      <top>
        <color indexed="63"/>
      </top>
      <bottom style="thick">
        <color indexed="9"/>
      </bottom>
    </border>
    <border>
      <left style="thick">
        <color indexed="9"/>
      </left>
      <right style="thick">
        <color indexed="9"/>
      </right>
      <top>
        <color indexed="63"/>
      </top>
      <bottom style="thick">
        <color indexed="9"/>
      </bottom>
    </border>
    <border>
      <left style="thick">
        <color indexed="9"/>
      </left>
      <right>
        <color indexed="63"/>
      </right>
      <top>
        <color indexed="63"/>
      </top>
      <bottom style="thick">
        <color indexed="9"/>
      </bottom>
    </border>
    <border>
      <left>
        <color indexed="63"/>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color indexed="63"/>
      </left>
      <right style="thick">
        <color indexed="9"/>
      </right>
      <top style="thick">
        <color indexed="9"/>
      </top>
      <bottom>
        <color indexed="63"/>
      </bottom>
    </border>
    <border>
      <left style="thick">
        <color indexed="9"/>
      </left>
      <right style="thick">
        <color indexed="9"/>
      </right>
      <top style="thick">
        <color indexed="9"/>
      </top>
      <bottom>
        <color indexed="63"/>
      </bottom>
    </border>
    <border>
      <left style="thick">
        <color indexed="9"/>
      </left>
      <right>
        <color indexed="63"/>
      </right>
      <top style="thick">
        <color indexed="9"/>
      </top>
      <bottom>
        <color indexed="63"/>
      </bottom>
    </border>
    <border>
      <left style="medium">
        <color indexed="9"/>
      </left>
      <right style="thick">
        <color indexed="31"/>
      </right>
      <top style="hair">
        <color indexed="9"/>
      </top>
      <bottom style="hair">
        <color indexed="9"/>
      </bottom>
    </border>
    <border>
      <left style="thick">
        <color indexed="22"/>
      </left>
      <right style="thin">
        <color indexed="9"/>
      </right>
      <top style="thin">
        <color indexed="9"/>
      </top>
      <bottom style="thick">
        <color indexed="9"/>
      </bottom>
    </border>
    <border>
      <left style="thin">
        <color indexed="9"/>
      </left>
      <right/>
      <top style="thin">
        <color indexed="9"/>
      </top>
      <bottom style="thick">
        <color indexed="9"/>
      </bottom>
    </border>
    <border>
      <left style="medium">
        <color indexed="9"/>
      </left>
      <right style="thin">
        <color indexed="9"/>
      </right>
      <top style="thin">
        <color indexed="9"/>
      </top>
      <bottom style="thick">
        <color indexed="9"/>
      </bottom>
    </border>
    <border>
      <left style="thin">
        <color indexed="9"/>
      </left>
      <right style="medium">
        <color indexed="9"/>
      </right>
      <top style="thin">
        <color indexed="9"/>
      </top>
      <bottom style="thick">
        <color indexed="9"/>
      </bottom>
    </border>
    <border>
      <left/>
      <right style="thin">
        <color indexed="9"/>
      </right>
      <top style="thin">
        <color indexed="9"/>
      </top>
      <bottom style="thick">
        <color indexed="9"/>
      </bottom>
    </border>
    <border>
      <left style="medium">
        <color indexed="9"/>
      </left>
      <right style="thin">
        <color indexed="9"/>
      </right>
      <top/>
      <bottom style="thick">
        <color indexed="9"/>
      </bottom>
    </border>
    <border>
      <left style="thin">
        <color indexed="9"/>
      </left>
      <right style="thick">
        <color indexed="22"/>
      </right>
      <top/>
      <bottom style="thick">
        <color indexed="9"/>
      </bottom>
    </border>
    <border>
      <left style="thin"/>
      <right style="thin"/>
      <top style="thin"/>
      <bottom style="thin"/>
    </border>
    <border>
      <left style="medium">
        <color indexed="9"/>
      </left>
      <right style="medium">
        <color indexed="9"/>
      </right>
      <top style="thin">
        <color indexed="9"/>
      </top>
      <bottom style="thin">
        <color indexed="9"/>
      </bottom>
    </border>
    <border>
      <left style="medium">
        <color indexed="9"/>
      </left>
      <right style="medium">
        <color indexed="9"/>
      </right>
      <top/>
      <bottom style="thin">
        <color indexed="9"/>
      </bottom>
    </border>
    <border>
      <left style="thick">
        <color indexed="22"/>
      </left>
      <right style="medium">
        <color indexed="9"/>
      </right>
      <top/>
      <bottom style="thin">
        <color indexed="9"/>
      </bottom>
    </border>
    <border>
      <left style="medium">
        <color indexed="9"/>
      </left>
      <right style="thick">
        <color indexed="22"/>
      </right>
      <top style="thick">
        <color indexed="22"/>
      </top>
      <bottom style="medium">
        <color indexed="9"/>
      </bottom>
    </border>
    <border>
      <left style="thick">
        <color indexed="22"/>
      </left>
      <right style="medium">
        <color indexed="9"/>
      </right>
      <top style="thin">
        <color indexed="9"/>
      </top>
      <bottom style="thin">
        <color indexed="9"/>
      </bottom>
    </border>
    <border>
      <left style="thick">
        <color indexed="31"/>
      </left>
      <right style="medium">
        <color indexed="9"/>
      </right>
      <top style="thick">
        <color indexed="31"/>
      </top>
      <bottom style="medium">
        <color indexed="9"/>
      </bottom>
    </border>
    <border>
      <left style="medium">
        <color indexed="9"/>
      </left>
      <right style="thick">
        <color indexed="31"/>
      </right>
      <top style="thin">
        <color indexed="9"/>
      </top>
      <bottom style="thin">
        <color indexed="9"/>
      </bottom>
    </border>
    <border>
      <left style="thick">
        <color indexed="31"/>
      </left>
      <right style="medium">
        <color indexed="9"/>
      </right>
      <top style="thin">
        <color indexed="9"/>
      </top>
      <bottom style="thin">
        <color indexed="9"/>
      </bottom>
    </border>
    <border>
      <left style="medium">
        <color indexed="9"/>
      </left>
      <right style="medium">
        <color indexed="9"/>
      </right>
      <top style="medium">
        <color indexed="9"/>
      </top>
      <bottom style="hair">
        <color indexed="9"/>
      </bottom>
    </border>
    <border>
      <left style="thick">
        <color indexed="22"/>
      </left>
      <right style="medium">
        <color indexed="9"/>
      </right>
      <top style="hair">
        <color indexed="9"/>
      </top>
      <bottom style="hair">
        <color indexed="9"/>
      </bottom>
    </border>
    <border>
      <left style="medium">
        <color indexed="9"/>
      </left>
      <right style="thin">
        <color indexed="9"/>
      </right>
      <top style="hair">
        <color indexed="9"/>
      </top>
      <bottom style="hair">
        <color indexed="9"/>
      </bottom>
    </border>
    <border>
      <left style="thin">
        <color indexed="9"/>
      </left>
      <right style="thick">
        <color indexed="22"/>
      </right>
      <top style="hair">
        <color indexed="9"/>
      </top>
      <bottom style="hair">
        <color indexed="9"/>
      </bottom>
    </border>
    <border>
      <left style="thick">
        <color theme="0" tint="-0.149959996342659"/>
      </left>
      <right style="medium">
        <color theme="0"/>
      </right>
      <top style="medium">
        <color theme="0"/>
      </top>
      <bottom style="hair">
        <color theme="0"/>
      </bottom>
    </border>
    <border>
      <left style="medium">
        <color theme="0"/>
      </left>
      <right style="medium">
        <color theme="0"/>
      </right>
      <top style="medium">
        <color theme="0"/>
      </top>
      <bottom style="hair">
        <color theme="0"/>
      </bottom>
    </border>
    <border>
      <left style="medium">
        <color theme="0"/>
      </left>
      <right style="thin">
        <color theme="0"/>
      </right>
      <top style="medium">
        <color theme="0"/>
      </top>
      <bottom style="hair">
        <color theme="0"/>
      </bottom>
    </border>
    <border>
      <left style="thin">
        <color theme="0"/>
      </left>
      <right style="medium">
        <color theme="0"/>
      </right>
      <top style="medium">
        <color theme="0"/>
      </top>
      <bottom style="hair">
        <color theme="0"/>
      </bottom>
    </border>
    <border>
      <left style="thin">
        <color theme="0"/>
      </left>
      <right style="thick">
        <color theme="0" tint="-0.149959996342659"/>
      </right>
      <top style="medium">
        <color theme="0"/>
      </top>
      <bottom style="hair">
        <color theme="0"/>
      </bottom>
    </border>
    <border>
      <left style="thick">
        <color indexed="22"/>
      </left>
      <right style="medium">
        <color indexed="9"/>
      </right>
      <top/>
      <bottom style="hair">
        <color indexed="9"/>
      </bottom>
    </border>
    <border>
      <left style="medium">
        <color indexed="9"/>
      </left>
      <right style="thin">
        <color indexed="9"/>
      </right>
      <top style="medium">
        <color indexed="9"/>
      </top>
      <bottom style="hair">
        <color indexed="9"/>
      </bottom>
    </border>
    <border>
      <left style="thin">
        <color indexed="9"/>
      </left>
      <right style="medium">
        <color indexed="9"/>
      </right>
      <top style="medium">
        <color indexed="9"/>
      </top>
      <bottom style="hair">
        <color indexed="9"/>
      </bottom>
    </border>
    <border>
      <left style="thin">
        <color indexed="9"/>
      </left>
      <right style="thick">
        <color indexed="31"/>
      </right>
      <top style="medium">
        <color indexed="9"/>
      </top>
      <bottom style="hair">
        <color indexed="9"/>
      </bottom>
    </border>
    <border>
      <left style="thin">
        <color indexed="9"/>
      </left>
      <right style="thick">
        <color indexed="31"/>
      </right>
      <top style="hair">
        <color indexed="9"/>
      </top>
      <bottom style="hair">
        <color indexed="9"/>
      </bottom>
    </border>
    <border>
      <left style="medium">
        <color indexed="9"/>
      </left>
      <right style="thin">
        <color indexed="9"/>
      </right>
      <top>
        <color indexed="63"/>
      </top>
      <bottom style="hair">
        <color indexed="9"/>
      </bottom>
    </border>
    <border>
      <left style="thin">
        <color indexed="9"/>
      </left>
      <right style="thick">
        <color indexed="31"/>
      </right>
      <top>
        <color indexed="63"/>
      </top>
      <bottom style="hair">
        <color indexed="9"/>
      </bottom>
    </border>
    <border>
      <left style="thick">
        <color indexed="22"/>
      </left>
      <right style="medium">
        <color indexed="9"/>
      </right>
      <top style="medium">
        <color theme="0"/>
      </top>
      <bottom style="hair">
        <color indexed="9"/>
      </bottom>
    </border>
    <border>
      <left style="medium">
        <color indexed="9"/>
      </left>
      <right style="medium">
        <color indexed="9"/>
      </right>
      <top style="medium">
        <color theme="0"/>
      </top>
      <bottom style="hair">
        <color indexed="9"/>
      </bottom>
    </border>
    <border>
      <left style="medium">
        <color indexed="9"/>
      </left>
      <right style="thin">
        <color indexed="9"/>
      </right>
      <top style="medium">
        <color theme="0"/>
      </top>
      <bottom style="hair">
        <color indexed="9"/>
      </bottom>
    </border>
    <border>
      <left style="thin">
        <color indexed="9"/>
      </left>
      <right style="medium">
        <color indexed="9"/>
      </right>
      <top style="medium">
        <color theme="0"/>
      </top>
      <bottom style="hair">
        <color indexed="9"/>
      </bottom>
    </border>
    <border>
      <left style="thin">
        <color indexed="9"/>
      </left>
      <right style="thick">
        <color indexed="22"/>
      </right>
      <top style="medium">
        <color theme="0"/>
      </top>
      <bottom style="hair">
        <color indexed="9"/>
      </bottom>
    </border>
    <border>
      <left/>
      <right style="medium">
        <color indexed="9"/>
      </right>
      <top style="hair">
        <color indexed="9"/>
      </top>
      <bottom style="hair">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hair">
        <color indexed="9"/>
      </left>
      <right style="medium">
        <color indexed="9"/>
      </right>
      <top style="hair">
        <color indexed="9"/>
      </top>
      <bottom style="hair">
        <color indexed="9"/>
      </bottom>
    </border>
    <border>
      <left style="medium">
        <color indexed="9"/>
      </left>
      <right style="medium">
        <color indexed="9"/>
      </right>
      <top style="hair">
        <color indexed="9"/>
      </top>
      <bottom style="medium">
        <color indexed="9"/>
      </bottom>
    </border>
    <border>
      <left style="medium">
        <color indexed="9"/>
      </left>
      <right/>
      <top/>
      <bottom style="medium">
        <color indexed="9"/>
      </bottom>
    </border>
    <border>
      <left style="medium">
        <color indexed="9"/>
      </left>
      <right/>
      <top style="medium">
        <color indexed="9"/>
      </top>
      <bottom>
        <color indexed="63"/>
      </bottom>
    </border>
    <border>
      <left/>
      <right/>
      <top/>
      <bottom style="medium">
        <color indexed="9"/>
      </bottom>
    </border>
    <border>
      <left/>
      <right/>
      <top style="medium">
        <color indexed="9"/>
      </top>
      <bottom style="medium">
        <color indexed="9"/>
      </bottom>
    </border>
    <border>
      <left style="thick">
        <color theme="0" tint="-0.149959996342659"/>
      </left>
      <right style="medium">
        <color theme="0"/>
      </right>
      <top style="medium">
        <color theme="0"/>
      </top>
      <bottom/>
    </border>
    <border>
      <left style="thin">
        <color indexed="9"/>
      </left>
      <right style="thin">
        <color indexed="9"/>
      </right>
      <top style="thin">
        <color indexed="9"/>
      </top>
      <bottom style="thin">
        <color indexed="9"/>
      </bottom>
    </border>
    <border>
      <left style="hair">
        <color indexed="9"/>
      </left>
      <right style="hair">
        <color indexed="9"/>
      </right>
      <top style="hair">
        <color indexed="9"/>
      </top>
      <bottom style="hair">
        <color indexed="9"/>
      </bottom>
    </border>
    <border>
      <left style="medium">
        <color indexed="9"/>
      </left>
      <right/>
      <top/>
      <bottom style="hair">
        <color indexed="9"/>
      </bottom>
    </border>
    <border>
      <left style="medium">
        <color indexed="9"/>
      </left>
      <right/>
      <top style="hair">
        <color indexed="9"/>
      </top>
      <bottom style="hair">
        <color indexed="9"/>
      </bottom>
    </border>
    <border>
      <left>
        <color indexed="63"/>
      </left>
      <right>
        <color indexed="63"/>
      </right>
      <top>
        <color indexed="63"/>
      </top>
      <bottom style="hair">
        <color indexed="9"/>
      </bottom>
    </border>
    <border>
      <left/>
      <right style="medium">
        <color indexed="9"/>
      </right>
      <top/>
      <bottom style="hair">
        <color indexed="9"/>
      </bottom>
    </border>
    <border>
      <left>
        <color indexed="63"/>
      </left>
      <right style="thin">
        <color indexed="9"/>
      </right>
      <top style="hair">
        <color indexed="9"/>
      </top>
      <bottom style="hair">
        <color indexed="9"/>
      </bottom>
    </border>
    <border>
      <left style="thick">
        <color indexed="22"/>
      </left>
      <right style="thin">
        <color indexed="9"/>
      </right>
      <top style="hair">
        <color indexed="9"/>
      </top>
      <bottom>
        <color indexed="63"/>
      </bottom>
    </border>
    <border>
      <left style="thin">
        <color indexed="9"/>
      </left>
      <right style="medium">
        <color indexed="9"/>
      </right>
      <top style="hair">
        <color indexed="9"/>
      </top>
      <bottom>
        <color indexed="63"/>
      </bottom>
    </border>
    <border>
      <left style="medium">
        <color indexed="9"/>
      </left>
      <right style="medium">
        <color indexed="9"/>
      </right>
      <top style="hair">
        <color indexed="9"/>
      </top>
      <bottom>
        <color indexed="63"/>
      </bottom>
    </border>
    <border>
      <left style="medium">
        <color indexed="9"/>
      </left>
      <right/>
      <top style="hair">
        <color indexed="9"/>
      </top>
      <bottom>
        <color indexed="63"/>
      </bottom>
    </border>
    <border>
      <left>
        <color indexed="63"/>
      </left>
      <right style="thin">
        <color indexed="9"/>
      </right>
      <top>
        <color indexed="63"/>
      </top>
      <bottom style="thin">
        <color indexed="9"/>
      </bottom>
    </border>
    <border>
      <left/>
      <right style="thin">
        <color indexed="9"/>
      </right>
      <top style="thick">
        <color indexed="9"/>
      </top>
      <bottom>
        <color indexed="63"/>
      </bottom>
    </border>
    <border>
      <left style="thin">
        <color indexed="9"/>
      </left>
      <right>
        <color indexed="63"/>
      </right>
      <top style="thick">
        <color indexed="9"/>
      </top>
      <bottom style="hair">
        <color indexed="9"/>
      </bottom>
    </border>
    <border>
      <left style="medium">
        <color theme="0"/>
      </left>
      <right style="thick">
        <color theme="0" tint="-0.149959996342659"/>
      </right>
      <top/>
      <bottom style="thick">
        <color theme="0"/>
      </bottom>
    </border>
    <border>
      <left style="thick">
        <color indexed="31"/>
      </left>
      <right style="medium">
        <color indexed="9"/>
      </right>
      <top style="hair">
        <color indexed="9"/>
      </top>
      <bottom style="hair">
        <color indexed="9"/>
      </bottom>
    </border>
    <border>
      <left style="medium">
        <color indexed="9"/>
      </left>
      <right style="thick">
        <color indexed="31"/>
      </right>
      <top>
        <color indexed="63"/>
      </top>
      <bottom style="hair">
        <color indexed="9"/>
      </bottom>
    </border>
    <border>
      <left/>
      <right style="thick">
        <color theme="0" tint="-0.149959996342659"/>
      </right>
      <top/>
      <bottom style="hair">
        <color theme="0"/>
      </bottom>
    </border>
    <border>
      <left/>
      <right style="thick">
        <color indexed="22"/>
      </right>
      <top/>
      <bottom style="hair">
        <color indexed="9"/>
      </bottom>
    </border>
    <border>
      <left/>
      <right style="thick">
        <color indexed="22"/>
      </right>
      <top style="hair">
        <color indexed="9"/>
      </top>
      <bottom style="hair">
        <color indexed="9"/>
      </bottom>
    </border>
    <border>
      <left/>
      <right style="thick">
        <color indexed="22"/>
      </right>
      <top style="hair">
        <color indexed="9"/>
      </top>
      <bottom/>
    </border>
    <border>
      <left>
        <color indexed="63"/>
      </left>
      <right style="thin">
        <color indexed="9"/>
      </right>
      <top>
        <color indexed="63"/>
      </top>
      <bottom style="hair">
        <color indexed="9"/>
      </bottom>
    </border>
    <border>
      <left/>
      <right style="thick">
        <color theme="0" tint="-0.149959996342659"/>
      </right>
      <top style="hair">
        <color theme="0"/>
      </top>
      <bottom style="hair">
        <color theme="0"/>
      </bottom>
    </border>
    <border>
      <left style="thick">
        <color indexed="22"/>
      </left>
      <right>
        <color indexed="63"/>
      </right>
      <top/>
      <bottom style="hair">
        <color indexed="9"/>
      </bottom>
    </border>
    <border>
      <left style="thin">
        <color theme="0"/>
      </left>
      <right>
        <color indexed="63"/>
      </right>
      <top/>
      <bottom style="hair">
        <color theme="0"/>
      </bottom>
    </border>
    <border>
      <left style="thin">
        <color theme="0"/>
      </left>
      <right style="medium">
        <color theme="0"/>
      </right>
      <top/>
      <bottom>
        <color indexed="63"/>
      </bottom>
    </border>
    <border>
      <left style="medium">
        <color theme="0"/>
      </left>
      <right style="thick">
        <color theme="0" tint="-0.149959996342659"/>
      </right>
      <top/>
      <bottom/>
    </border>
    <border>
      <left style="dashed">
        <color theme="0"/>
      </left>
      <right style="dashed">
        <color theme="0"/>
      </right>
      <top style="dashed">
        <color theme="0"/>
      </top>
      <bottom style="dashed">
        <color theme="0"/>
      </bottom>
    </border>
    <border>
      <left style="thin">
        <color indexed="9"/>
      </left>
      <right>
        <color indexed="63"/>
      </right>
      <top style="hair">
        <color indexed="9"/>
      </top>
      <bottom style="hair">
        <color indexed="9"/>
      </bottom>
    </border>
    <border>
      <left style="medium">
        <color indexed="9"/>
      </left>
      <right>
        <color indexed="63"/>
      </right>
      <top style="thick">
        <color indexed="22"/>
      </top>
      <bottom style="thin">
        <color indexed="9"/>
      </bottom>
    </border>
    <border>
      <left>
        <color indexed="63"/>
      </left>
      <right style="medium">
        <color indexed="9"/>
      </right>
      <top style="thick">
        <color indexed="22"/>
      </top>
      <bottom style="thin">
        <color indexed="9"/>
      </bottom>
    </border>
    <border>
      <left/>
      <right style="medium">
        <color indexed="9"/>
      </right>
      <top/>
      <bottom/>
    </border>
    <border>
      <left style="thick">
        <color indexed="22"/>
      </left>
      <right/>
      <top style="thick">
        <color indexed="22"/>
      </top>
      <bottom style="thin">
        <color indexed="9"/>
      </bottom>
    </border>
    <border>
      <left>
        <color indexed="63"/>
      </left>
      <right style="thick">
        <color indexed="22"/>
      </right>
      <top style="thick">
        <color indexed="22"/>
      </top>
      <bottom style="thin">
        <color indexed="9"/>
      </bottom>
    </border>
    <border>
      <left style="thick">
        <color indexed="22"/>
      </left>
      <right/>
      <top style="thick">
        <color indexed="22"/>
      </top>
      <bottom style="thick">
        <color indexed="22"/>
      </bottom>
    </border>
    <border>
      <left/>
      <right/>
      <top style="thick">
        <color indexed="22"/>
      </top>
      <bottom style="thick">
        <color indexed="22"/>
      </bottom>
    </border>
    <border>
      <left/>
      <right style="medium">
        <color indexed="9"/>
      </right>
      <top style="thick">
        <color indexed="22"/>
      </top>
      <bottom style="thick">
        <color indexed="22"/>
      </bottom>
    </border>
    <border>
      <left style="thick">
        <color indexed="22"/>
      </left>
      <right/>
      <top/>
      <bottom/>
    </border>
    <border>
      <left style="thick">
        <color indexed="22"/>
      </left>
      <right/>
      <top style="thin">
        <color indexed="9"/>
      </top>
      <bottom style="thick">
        <color indexed="22"/>
      </bottom>
    </border>
    <border>
      <left/>
      <right/>
      <top style="thin">
        <color indexed="9"/>
      </top>
      <bottom style="thick">
        <color indexed="22"/>
      </bottom>
    </border>
    <border>
      <left/>
      <right style="thick">
        <color indexed="22"/>
      </right>
      <top style="thin">
        <color indexed="9"/>
      </top>
      <bottom style="thick">
        <color indexed="22"/>
      </bottom>
    </border>
    <border>
      <left style="thick">
        <color theme="0" tint="-0.04997999966144562"/>
      </left>
      <right/>
      <top style="thin">
        <color theme="0"/>
      </top>
      <bottom style="thin">
        <color theme="0"/>
      </bottom>
    </border>
    <border>
      <left/>
      <right/>
      <top style="thin">
        <color theme="0"/>
      </top>
      <bottom style="thin">
        <color theme="0"/>
      </bottom>
    </border>
    <border>
      <left/>
      <right style="thick">
        <color theme="0"/>
      </right>
      <top style="thin">
        <color theme="0"/>
      </top>
      <bottom style="thin">
        <color theme="0"/>
      </bottom>
    </border>
    <border>
      <left style="thick">
        <color theme="0" tint="-0.04997999966144562"/>
      </left>
      <right/>
      <top style="thin">
        <color theme="0"/>
      </top>
      <bottom/>
    </border>
    <border>
      <left/>
      <right/>
      <top style="thin">
        <color theme="0"/>
      </top>
      <bottom/>
    </border>
    <border>
      <left/>
      <right style="thick">
        <color theme="0"/>
      </right>
      <top style="thin">
        <color theme="0"/>
      </top>
      <bottom/>
    </border>
    <border>
      <left style="thick">
        <color theme="0" tint="-0.04997999966144562"/>
      </left>
      <right style="thin">
        <color theme="0"/>
      </right>
      <top style="thick">
        <color theme="0"/>
      </top>
      <bottom style="thick">
        <color theme="0" tint="-0.04997999966144562"/>
      </bottom>
    </border>
    <border>
      <left style="thin">
        <color theme="0"/>
      </left>
      <right style="thin">
        <color theme="0"/>
      </right>
      <top style="thick">
        <color theme="0"/>
      </top>
      <bottom style="thick">
        <color theme="0" tint="-0.04997999966144562"/>
      </bottom>
    </border>
    <border>
      <left style="thin">
        <color theme="0"/>
      </left>
      <right style="thick">
        <color theme="0"/>
      </right>
      <top style="thick">
        <color theme="0"/>
      </top>
      <bottom style="thick">
        <color theme="0" tint="-0.04997999966144562"/>
      </bottom>
    </border>
    <border>
      <left style="thick">
        <color theme="0" tint="-0.04997999966144562"/>
      </left>
      <right/>
      <top style="thick">
        <color theme="0" tint="-0.04997999966144562"/>
      </top>
      <bottom style="thin">
        <color theme="0"/>
      </bottom>
    </border>
    <border>
      <left/>
      <right/>
      <top style="thick">
        <color theme="0" tint="-0.04997999966144562"/>
      </top>
      <bottom style="thin">
        <color theme="0"/>
      </bottom>
    </border>
    <border>
      <left/>
      <right style="thick">
        <color theme="0"/>
      </right>
      <top style="thick">
        <color theme="0" tint="-0.04997999966144562"/>
      </top>
      <bottom style="thin">
        <color theme="0"/>
      </bottom>
    </border>
    <border>
      <left style="medium">
        <color theme="0"/>
      </left>
      <right style="medium">
        <color theme="0"/>
      </right>
      <top style="thick">
        <color theme="0" tint="-0.149959996342659"/>
      </top>
      <bottom style="thin">
        <color theme="0"/>
      </bottom>
    </border>
    <border>
      <left style="medium">
        <color theme="0"/>
      </left>
      <right style="medium">
        <color theme="0"/>
      </right>
      <top style="thin">
        <color theme="0"/>
      </top>
      <bottom/>
    </border>
    <border>
      <left style="medium">
        <color theme="0"/>
      </left>
      <right style="medium">
        <color theme="0"/>
      </right>
      <top style="thin">
        <color theme="0"/>
      </top>
      <bottom style="medium">
        <color theme="0"/>
      </bottom>
    </border>
    <border>
      <left/>
      <right/>
      <top style="thick">
        <color theme="0" tint="-0.149959996342659"/>
      </top>
      <bottom style="medium">
        <color theme="0"/>
      </bottom>
    </border>
    <border>
      <left/>
      <right style="thick">
        <color theme="0" tint="-0.14993000030517578"/>
      </right>
      <top style="thick">
        <color theme="0" tint="-0.149959996342659"/>
      </top>
      <bottom style="medium">
        <color theme="0"/>
      </bottom>
    </border>
    <border>
      <left style="medium">
        <color theme="0"/>
      </left>
      <right style="thin">
        <color theme="0"/>
      </right>
      <top/>
      <bottom/>
    </border>
    <border>
      <left style="thin">
        <color theme="0"/>
      </left>
      <right style="thin">
        <color theme="0"/>
      </right>
      <top/>
      <bottom style="thin">
        <color theme="0"/>
      </bottom>
    </border>
    <border>
      <left style="thin">
        <color theme="0"/>
      </left>
      <right style="thin">
        <color theme="0"/>
      </right>
      <top style="thin">
        <color theme="0"/>
      </top>
      <bottom style="medium">
        <color theme="0"/>
      </bottom>
    </border>
    <border>
      <left style="thin">
        <color theme="0"/>
      </left>
      <right style="thick">
        <color theme="0" tint="-0.14993000030517578"/>
      </right>
      <top/>
      <bottom style="thin">
        <color theme="0"/>
      </bottom>
    </border>
    <border>
      <left style="thin">
        <color theme="0"/>
      </left>
      <right style="thick">
        <color theme="0" tint="-0.14993000030517578"/>
      </right>
      <top/>
      <bottom/>
    </border>
    <border>
      <left style="thin">
        <color theme="0"/>
      </left>
      <right style="thick">
        <color theme="0" tint="-0.14993000030517578"/>
      </right>
      <top style="thin">
        <color theme="0"/>
      </top>
      <bottom style="medium">
        <color theme="0"/>
      </bottom>
    </border>
    <border>
      <left style="medium">
        <color theme="0"/>
      </left>
      <right style="medium">
        <color theme="0"/>
      </right>
      <top style="thick">
        <color theme="0"/>
      </top>
      <bottom style="medium">
        <color theme="0"/>
      </bottom>
    </border>
    <border>
      <left style="medium">
        <color theme="0"/>
      </left>
      <right/>
      <top style="medium">
        <color theme="0"/>
      </top>
      <bottom style="medium">
        <color theme="0"/>
      </bottom>
    </border>
    <border>
      <left style="medium">
        <color theme="0"/>
      </left>
      <right/>
      <top style="thick">
        <color theme="0" tint="-0.149959996342659"/>
      </top>
      <bottom/>
    </border>
    <border>
      <left/>
      <right style="medium">
        <color theme="0"/>
      </right>
      <top style="thick">
        <color theme="0" tint="-0.149959996342659"/>
      </top>
      <bottom/>
    </border>
    <border>
      <left style="medium">
        <color theme="0"/>
      </left>
      <right/>
      <top/>
      <bottom style="medium">
        <color theme="0"/>
      </bottom>
    </border>
    <border>
      <left/>
      <right style="medium">
        <color theme="0"/>
      </right>
      <top/>
      <bottom style="medium">
        <color theme="0"/>
      </bottom>
    </border>
    <border>
      <left style="medium">
        <color theme="0"/>
      </left>
      <right/>
      <top/>
      <bottom style="thin">
        <color theme="0"/>
      </bottom>
    </border>
    <border>
      <left style="medium">
        <color theme="0"/>
      </left>
      <right style="medium">
        <color theme="0"/>
      </right>
      <top style="thick">
        <color theme="0" tint="-0.149959996342659"/>
      </top>
      <bottom/>
    </border>
    <border>
      <left style="medium">
        <color theme="0"/>
      </left>
      <right style="medium">
        <color theme="0"/>
      </right>
      <top style="thick">
        <color theme="0" tint="-0.149959996342659"/>
      </top>
      <bottom style="thick">
        <color theme="0"/>
      </bottom>
    </border>
    <border>
      <left style="thick">
        <color theme="0" tint="-0.149959996342659"/>
      </left>
      <right/>
      <top style="dashed">
        <color theme="0"/>
      </top>
      <bottom/>
    </border>
    <border>
      <left/>
      <right/>
      <top style="dashed">
        <color theme="0"/>
      </top>
      <bottom/>
    </border>
    <border>
      <left/>
      <right style="medium">
        <color theme="0"/>
      </right>
      <top style="thin">
        <color theme="0"/>
      </top>
      <bottom style="medium">
        <color theme="0"/>
      </bottom>
    </border>
    <border>
      <left/>
      <right/>
      <top style="thick">
        <color theme="0" tint="-0.149959996342659"/>
      </top>
      <bottom/>
    </border>
    <border>
      <left style="medium">
        <color theme="0"/>
      </left>
      <right style="thin">
        <color theme="0"/>
      </right>
      <top style="thick">
        <color theme="0" tint="-0.149959996342659"/>
      </top>
      <bottom/>
    </border>
    <border>
      <left style="thin">
        <color theme="0"/>
      </left>
      <right style="thick">
        <color theme="0" tint="-0.14993000030517578"/>
      </right>
      <top style="thick">
        <color theme="0" tint="-0.149959996342659"/>
      </top>
      <bottom/>
    </border>
    <border>
      <left style="thick">
        <color theme="0" tint="-0.149959996342659"/>
      </left>
      <right/>
      <top/>
      <bottom/>
    </border>
    <border>
      <left style="thick">
        <color theme="0" tint="-0.149959996342659"/>
      </left>
      <right/>
      <top style="thin">
        <color theme="0"/>
      </top>
      <bottom style="thick">
        <color theme="0" tint="-0.149959996342659"/>
      </bottom>
    </border>
    <border>
      <left/>
      <right/>
      <top style="thin">
        <color theme="0"/>
      </top>
      <bottom style="thick">
        <color theme="0" tint="-0.149959996342659"/>
      </bottom>
    </border>
    <border>
      <left/>
      <right style="thick">
        <color theme="0" tint="-0.14993000030517578"/>
      </right>
      <top style="thin">
        <color theme="0"/>
      </top>
      <bottom style="thick">
        <color theme="0" tint="-0.149959996342659"/>
      </bottom>
    </border>
    <border>
      <left style="thick">
        <color theme="0" tint="-0.149959996342659"/>
      </left>
      <right/>
      <top style="thin">
        <color theme="0"/>
      </top>
      <bottom/>
    </border>
    <border>
      <left/>
      <right style="thick">
        <color theme="0" tint="-0.149959996342659"/>
      </right>
      <top style="thin">
        <color theme="0"/>
      </top>
      <bottom/>
    </border>
    <border>
      <left style="thick">
        <color theme="0" tint="-0.149959996342659"/>
      </left>
      <right/>
      <top style="thin">
        <color theme="0"/>
      </top>
      <bottom style="thick">
        <color theme="0" tint="-0.14993000030517578"/>
      </bottom>
    </border>
    <border>
      <left/>
      <right/>
      <top style="thin">
        <color theme="0"/>
      </top>
      <bottom style="thick">
        <color theme="0" tint="-0.14993000030517578"/>
      </bottom>
    </border>
    <border>
      <left/>
      <right style="thick">
        <color theme="0" tint="-0.14993000030517578"/>
      </right>
      <top style="thin">
        <color theme="0"/>
      </top>
      <bottom style="thick">
        <color theme="0" tint="-0.14993000030517578"/>
      </bottom>
    </border>
    <border>
      <left style="thick">
        <color theme="0"/>
      </left>
      <right style="thin">
        <color theme="0"/>
      </right>
      <top style="thick">
        <color theme="0" tint="-0.149959996342659"/>
      </top>
      <bottom style="medium">
        <color theme="0"/>
      </bottom>
    </border>
    <border>
      <left style="thin">
        <color theme="0"/>
      </left>
      <right style="thin">
        <color theme="0"/>
      </right>
      <top style="thick">
        <color theme="0" tint="-0.149959996342659"/>
      </top>
      <bottom/>
    </border>
    <border>
      <left style="thin">
        <color theme="0"/>
      </left>
      <right style="thick">
        <color theme="0"/>
      </right>
      <top style="thick">
        <color theme="0" tint="-0.149959996342659"/>
      </top>
      <bottom/>
    </border>
    <border>
      <left style="thick">
        <color theme="0" tint="-0.149959996342659"/>
      </left>
      <right style="thin">
        <color theme="0"/>
      </right>
      <top style="thick">
        <color theme="0" tint="-0.149959996342659"/>
      </top>
      <bottom style="medium">
        <color theme="0"/>
      </bottom>
    </border>
    <border>
      <left style="thin">
        <color theme="0"/>
      </left>
      <right/>
      <top style="thick">
        <color theme="0" tint="-0.149959996342659"/>
      </top>
      <bottom/>
    </border>
    <border>
      <left style="thin">
        <color theme="0"/>
      </left>
      <right style="thin">
        <color theme="0"/>
      </right>
      <top style="medium">
        <color theme="0"/>
      </top>
      <bottom style="medium">
        <color theme="0"/>
      </bottom>
    </border>
    <border>
      <left style="thin">
        <color theme="0"/>
      </left>
      <right style="thick">
        <color theme="0"/>
      </right>
      <top style="medium">
        <color theme="0"/>
      </top>
      <bottom style="medium">
        <color theme="0"/>
      </bottom>
    </border>
    <border>
      <left/>
      <right style="thin">
        <color theme="0"/>
      </right>
      <top style="thick">
        <color theme="0" tint="-0.149959996342659"/>
      </top>
      <bottom style="medium">
        <color theme="0"/>
      </bottom>
    </border>
    <border>
      <left style="thin">
        <color theme="0"/>
      </left>
      <right style="thick">
        <color theme="0" tint="-0.149959996342659"/>
      </right>
      <top style="thick">
        <color theme="0" tint="-0.149959996342659"/>
      </top>
      <bottom/>
    </border>
    <border>
      <left/>
      <right/>
      <top style="thick">
        <color theme="0" tint="-0.149959996342659"/>
      </top>
      <bottom style="thin">
        <color theme="0"/>
      </bottom>
    </border>
    <border>
      <left style="thick">
        <color theme="0"/>
      </left>
      <right style="medium">
        <color theme="0"/>
      </right>
      <top style="medium">
        <color theme="0"/>
      </top>
      <bottom/>
    </border>
    <border>
      <left style="thick">
        <color theme="0"/>
      </left>
      <right style="medium">
        <color theme="0"/>
      </right>
      <top/>
      <bottom/>
    </border>
    <border>
      <left/>
      <right style="medium">
        <color theme="0"/>
      </right>
      <top style="medium">
        <color theme="0"/>
      </top>
      <bottom/>
    </border>
    <border>
      <left style="thick">
        <color theme="0" tint="-0.149959996342659"/>
      </left>
      <right/>
      <top style="hair">
        <color theme="0"/>
      </top>
      <bottom style="thick">
        <color theme="0" tint="-0.149959996342659"/>
      </bottom>
    </border>
    <border>
      <left/>
      <right/>
      <top style="hair">
        <color theme="0"/>
      </top>
      <bottom style="thick">
        <color theme="0" tint="-0.149959996342659"/>
      </bottom>
    </border>
    <border>
      <left/>
      <right style="thick">
        <color theme="0" tint="-0.149959996342659"/>
      </right>
      <top style="hair">
        <color theme="0"/>
      </top>
      <bottom style="thick">
        <color theme="0" tint="-0.149959996342659"/>
      </bottom>
    </border>
    <border>
      <left>
        <color indexed="63"/>
      </left>
      <right>
        <color indexed="63"/>
      </right>
      <top>
        <color indexed="63"/>
      </top>
      <bottom style="thick">
        <color theme="0" tint="-0.149959996342659"/>
      </bottom>
    </border>
    <border>
      <left style="thick">
        <color theme="0" tint="-0.149959996342659"/>
      </left>
      <right style="medium">
        <color theme="0"/>
      </right>
      <top style="thick">
        <color theme="0" tint="-0.149959996342659"/>
      </top>
      <bottom>
        <color indexed="63"/>
      </bottom>
    </border>
    <border>
      <left style="thick">
        <color theme="0" tint="-0.149959996342659"/>
      </left>
      <right style="medium">
        <color theme="0"/>
      </right>
      <top>
        <color indexed="63"/>
      </top>
      <bottom style="medium">
        <color theme="0"/>
      </bottom>
    </border>
    <border>
      <left style="thick">
        <color theme="0"/>
      </left>
      <right/>
      <top style="thick">
        <color theme="0" tint="-0.149959996342659"/>
      </top>
      <bottom/>
    </border>
    <border>
      <left style="thick">
        <color theme="0"/>
      </left>
      <right/>
      <top/>
      <bottom style="medium">
        <color theme="0"/>
      </bottom>
    </border>
    <border>
      <left style="thick">
        <color theme="0" tint="-0.149959996342659"/>
      </left>
      <right/>
      <top/>
      <bottom style="medium">
        <color theme="0"/>
      </bottom>
    </border>
    <border>
      <left style="medium">
        <color theme="0"/>
      </left>
      <right style="thin">
        <color theme="0"/>
      </right>
      <top style="medium">
        <color theme="0"/>
      </top>
      <bottom/>
    </border>
    <border>
      <left style="thin">
        <color theme="0"/>
      </left>
      <right style="thick">
        <color theme="0" tint="-0.149959996342659"/>
      </right>
      <top style="medium">
        <color theme="0"/>
      </top>
      <bottom/>
    </border>
    <border>
      <left style="thin">
        <color theme="0"/>
      </left>
      <right style="thick">
        <color theme="0" tint="-0.149959996342659"/>
      </right>
      <top/>
      <bottom style="medium">
        <color theme="0"/>
      </bottom>
    </border>
    <border>
      <left style="thick">
        <color theme="0"/>
      </left>
      <right/>
      <top/>
      <bottom/>
    </border>
    <border>
      <left/>
      <right/>
      <top/>
      <bottom style="thin"/>
    </border>
    <border>
      <left style="medium">
        <color theme="0"/>
      </left>
      <right style="thick">
        <color theme="0" tint="-0.14993000030517578"/>
      </right>
      <top style="thick">
        <color theme="0" tint="-0.149959996342659"/>
      </top>
      <bottom style="medium">
        <color theme="0"/>
      </bottom>
    </border>
    <border>
      <left style="medium">
        <color theme="0"/>
      </left>
      <right style="thick">
        <color theme="0" tint="-0.14993000030517578"/>
      </right>
      <top style="medium">
        <color theme="0"/>
      </top>
      <bottom style="medium">
        <color theme="0"/>
      </bottom>
    </border>
    <border>
      <left/>
      <right style="thick">
        <color theme="0" tint="-0.149959996342659"/>
      </right>
      <top/>
      <bottom/>
    </border>
    <border>
      <left style="thick">
        <color theme="0" tint="-0.149959996342659"/>
      </left>
      <right/>
      <top style="hair">
        <color theme="0"/>
      </top>
      <bottom/>
    </border>
    <border>
      <left/>
      <right/>
      <top style="hair">
        <color theme="0"/>
      </top>
      <bottom/>
    </border>
    <border>
      <left style="thick">
        <color theme="0" tint="-0.149959996342659"/>
      </left>
      <right/>
      <top style="thick">
        <color theme="0" tint="-0.149959996342659"/>
      </top>
      <bottom style="thick">
        <color theme="0"/>
      </bottom>
    </border>
    <border>
      <left/>
      <right/>
      <top style="thick">
        <color theme="0" tint="-0.149959996342659"/>
      </top>
      <bottom style="thick">
        <color theme="0"/>
      </bottom>
    </border>
    <border>
      <left/>
      <right style="thick">
        <color theme="0" tint="-0.149959996342659"/>
      </right>
      <top style="thick">
        <color theme="0" tint="-0.149959996342659"/>
      </top>
      <bottom style="thick">
        <color theme="0"/>
      </bottom>
    </border>
    <border>
      <left/>
      <right style="thick">
        <color theme="0" tint="-0.14993000030517578"/>
      </right>
      <top style="hair">
        <color theme="0"/>
      </top>
      <bottom/>
    </border>
    <border>
      <left style="thick">
        <color theme="0" tint="-0.149959996342659"/>
      </left>
      <right/>
      <top style="hair">
        <color theme="0"/>
      </top>
      <bottom style="thick">
        <color theme="0" tint="-0.14993000030517578"/>
      </bottom>
    </border>
    <border>
      <left/>
      <right/>
      <top style="hair">
        <color theme="0"/>
      </top>
      <bottom style="thick">
        <color theme="0" tint="-0.14993000030517578"/>
      </bottom>
    </border>
    <border>
      <left/>
      <right style="thick">
        <color theme="0" tint="-0.14993000030517578"/>
      </right>
      <top style="hair">
        <color theme="0"/>
      </top>
      <bottom style="thick">
        <color theme="0" tint="-0.14993000030517578"/>
      </bottom>
    </border>
    <border>
      <left style="medium">
        <color indexed="9"/>
      </left>
      <right/>
      <top/>
      <bottom/>
    </border>
    <border>
      <left style="thin">
        <color indexed="9"/>
      </left>
      <right style="medium">
        <color indexed="9"/>
      </right>
      <top style="thin">
        <color indexed="9"/>
      </top>
      <bottom/>
    </border>
    <border>
      <left style="medium">
        <color indexed="9"/>
      </left>
      <right style="medium">
        <color indexed="9"/>
      </right>
      <top style="thick">
        <color indexed="31"/>
      </top>
      <bottom style="thin">
        <color indexed="9"/>
      </bottom>
    </border>
    <border>
      <left style="medium">
        <color theme="0"/>
      </left>
      <right style="thin">
        <color theme="0"/>
      </right>
      <top style="thin">
        <color theme="0"/>
      </top>
      <bottom style="thick">
        <color theme="0"/>
      </bottom>
    </border>
    <border>
      <left style="thin">
        <color theme="0"/>
      </left>
      <right style="medium">
        <color theme="0"/>
      </right>
      <top style="thin">
        <color theme="0"/>
      </top>
      <bottom/>
    </border>
    <border>
      <left style="medium">
        <color theme="0"/>
      </left>
      <right style="thick">
        <color theme="0" tint="-0.149959996342659"/>
      </right>
      <top style="thick">
        <color theme="0"/>
      </top>
      <bottom/>
    </border>
    <border>
      <left style="medium">
        <color theme="0"/>
      </left>
      <right style="thick">
        <color theme="0" tint="-0.149959996342659"/>
      </right>
      <top/>
      <bottom style="thick">
        <color theme="0" tint="-0.149959996342659"/>
      </bottom>
    </border>
    <border>
      <left style="medium">
        <color theme="0"/>
      </left>
      <right/>
      <top/>
      <bottom style="thick">
        <color theme="0"/>
      </bottom>
    </border>
    <border>
      <left style="thick">
        <color theme="0" tint="-0.149959996342659"/>
      </left>
      <right style="medium">
        <color theme="0"/>
      </right>
      <top style="thick">
        <color theme="0" tint="-0.149959996342659"/>
      </top>
      <bottom style="thin">
        <color theme="0"/>
      </bottom>
    </border>
    <border>
      <left style="thick">
        <color theme="0" tint="-0.149959996342659"/>
      </left>
      <right style="medium">
        <color theme="0"/>
      </right>
      <top style="thin">
        <color theme="0"/>
      </top>
      <bottom style="thick">
        <color theme="0"/>
      </bottom>
    </border>
    <border>
      <left style="medium">
        <color indexed="9"/>
      </left>
      <right style="medium">
        <color indexed="9"/>
      </right>
      <top style="thick">
        <color indexed="22"/>
      </top>
      <bottom style="thin">
        <color indexed="9"/>
      </bottom>
    </border>
    <border>
      <left style="thin">
        <color indexed="9"/>
      </left>
      <right style="medium">
        <color indexed="9"/>
      </right>
      <top/>
      <bottom style="thick">
        <color indexed="9"/>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43" fillId="24" borderId="0" applyNumberFormat="0" applyBorder="0" applyAlignment="0" applyProtection="0"/>
    <xf numFmtId="0" fontId="69" fillId="25" borderId="0" applyNumberFormat="0" applyBorder="0" applyAlignment="0" applyProtection="0"/>
    <xf numFmtId="0" fontId="143" fillId="26" borderId="0" applyNumberFormat="0" applyBorder="0" applyAlignment="0" applyProtection="0"/>
    <xf numFmtId="0" fontId="69" fillId="17" borderId="0" applyNumberFormat="0" applyBorder="0" applyAlignment="0" applyProtection="0"/>
    <xf numFmtId="0" fontId="143" fillId="27" borderId="0" applyNumberFormat="0" applyBorder="0" applyAlignment="0" applyProtection="0"/>
    <xf numFmtId="0" fontId="69" fillId="19" borderId="0" applyNumberFormat="0" applyBorder="0" applyAlignment="0" applyProtection="0"/>
    <xf numFmtId="0" fontId="143" fillId="28" borderId="0" applyNumberFormat="0" applyBorder="0" applyAlignment="0" applyProtection="0"/>
    <xf numFmtId="0" fontId="69" fillId="29" borderId="0" applyNumberFormat="0" applyBorder="0" applyAlignment="0" applyProtection="0"/>
    <xf numFmtId="0" fontId="143" fillId="30" borderId="0" applyNumberFormat="0" applyBorder="0" applyAlignment="0" applyProtection="0"/>
    <xf numFmtId="0" fontId="69" fillId="31" borderId="0" applyNumberFormat="0" applyBorder="0" applyAlignment="0" applyProtection="0"/>
    <xf numFmtId="0" fontId="143" fillId="32" borderId="0" applyNumberFormat="0" applyBorder="0" applyAlignment="0" applyProtection="0"/>
    <xf numFmtId="0" fontId="69" fillId="33" borderId="0" applyNumberFormat="0" applyBorder="0" applyAlignment="0" applyProtection="0"/>
    <xf numFmtId="0" fontId="143" fillId="34" borderId="0" applyNumberFormat="0" applyBorder="0" applyAlignment="0" applyProtection="0"/>
    <xf numFmtId="0" fontId="69" fillId="35" borderId="0" applyNumberFormat="0" applyBorder="0" applyAlignment="0" applyProtection="0"/>
    <xf numFmtId="0" fontId="143" fillId="36" borderId="0" applyNumberFormat="0" applyBorder="0" applyAlignment="0" applyProtection="0"/>
    <xf numFmtId="0" fontId="69" fillId="37" borderId="0" applyNumberFormat="0" applyBorder="0" applyAlignment="0" applyProtection="0"/>
    <xf numFmtId="0" fontId="143" fillId="38" borderId="0" applyNumberFormat="0" applyBorder="0" applyAlignment="0" applyProtection="0"/>
    <xf numFmtId="0" fontId="69" fillId="39" borderId="0" applyNumberFormat="0" applyBorder="0" applyAlignment="0" applyProtection="0"/>
    <xf numFmtId="0" fontId="143" fillId="40" borderId="0" applyNumberFormat="0" applyBorder="0" applyAlignment="0" applyProtection="0"/>
    <xf numFmtId="0" fontId="69" fillId="29" borderId="0" applyNumberFormat="0" applyBorder="0" applyAlignment="0" applyProtection="0"/>
    <xf numFmtId="0" fontId="143" fillId="41" borderId="0" applyNumberFormat="0" applyBorder="0" applyAlignment="0" applyProtection="0"/>
    <xf numFmtId="0" fontId="69" fillId="31" borderId="0" applyNumberFormat="0" applyBorder="0" applyAlignment="0" applyProtection="0"/>
    <xf numFmtId="0" fontId="143" fillId="42" borderId="0" applyNumberFormat="0" applyBorder="0" applyAlignment="0" applyProtection="0"/>
    <xf numFmtId="0" fontId="69" fillId="43" borderId="0" applyNumberFormat="0" applyBorder="0" applyAlignment="0" applyProtection="0"/>
    <xf numFmtId="0" fontId="144" fillId="44" borderId="0" applyNumberFormat="0" applyBorder="0" applyAlignment="0" applyProtection="0"/>
    <xf numFmtId="0" fontId="70" fillId="5" borderId="0" applyNumberFormat="0" applyBorder="0" applyAlignment="0" applyProtection="0"/>
    <xf numFmtId="0" fontId="145" fillId="45" borderId="1" applyNumberFormat="0" applyAlignment="0" applyProtection="0"/>
    <xf numFmtId="0" fontId="71" fillId="46" borderId="2" applyNumberFormat="0" applyAlignment="0" applyProtection="0"/>
    <xf numFmtId="0" fontId="146" fillId="47" borderId="3" applyNumberFormat="0" applyAlignment="0" applyProtection="0"/>
    <xf numFmtId="0" fontId="72" fillId="48" borderId="4"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7" fillId="0" borderId="0" applyNumberFormat="0" applyFill="0" applyBorder="0" applyAlignment="0" applyProtection="0"/>
    <xf numFmtId="0" fontId="73" fillId="0" borderId="0" applyNumberFormat="0" applyFill="0" applyBorder="0" applyAlignment="0" applyProtection="0"/>
    <xf numFmtId="0" fontId="148" fillId="0" borderId="0" applyNumberFormat="0" applyFill="0" applyBorder="0" applyAlignment="0" applyProtection="0"/>
    <xf numFmtId="0" fontId="149" fillId="49" borderId="0" applyNumberFormat="0" applyBorder="0" applyAlignment="0" applyProtection="0"/>
    <xf numFmtId="0" fontId="74" fillId="7" borderId="0" applyNumberFormat="0" applyBorder="0" applyAlignment="0" applyProtection="0"/>
    <xf numFmtId="0" fontId="150" fillId="0" borderId="5" applyNumberFormat="0" applyFill="0" applyAlignment="0" applyProtection="0"/>
    <xf numFmtId="0" fontId="75" fillId="0" borderId="6" applyNumberFormat="0" applyFill="0" applyAlignment="0" applyProtection="0"/>
    <xf numFmtId="0" fontId="151" fillId="0" borderId="7" applyNumberFormat="0" applyFill="0" applyAlignment="0" applyProtection="0"/>
    <xf numFmtId="0" fontId="76" fillId="0" borderId="8" applyNumberFormat="0" applyFill="0" applyAlignment="0" applyProtection="0"/>
    <xf numFmtId="0" fontId="152" fillId="0" borderId="9" applyNumberFormat="0" applyFill="0" applyAlignment="0" applyProtection="0"/>
    <xf numFmtId="0" fontId="77" fillId="0" borderId="10" applyNumberFormat="0" applyFill="0" applyAlignment="0" applyProtection="0"/>
    <xf numFmtId="0" fontId="152" fillId="0" borderId="0" applyNumberFormat="0" applyFill="0" applyBorder="0" applyAlignment="0" applyProtection="0"/>
    <xf numFmtId="0" fontId="77" fillId="0" borderId="0" applyNumberFormat="0" applyFill="0" applyBorder="0" applyAlignment="0" applyProtection="0"/>
    <xf numFmtId="0" fontId="53" fillId="0" borderId="0" applyNumberFormat="0" applyFill="0" applyBorder="0" applyAlignment="0" applyProtection="0"/>
    <xf numFmtId="0" fontId="153" fillId="50" borderId="1" applyNumberFormat="0" applyAlignment="0" applyProtection="0"/>
    <xf numFmtId="0" fontId="78" fillId="13" borderId="2" applyNumberFormat="0" applyAlignment="0" applyProtection="0"/>
    <xf numFmtId="0" fontId="154" fillId="0" borderId="11" applyNumberFormat="0" applyFill="0" applyAlignment="0" applyProtection="0"/>
    <xf numFmtId="0" fontId="79" fillId="0" borderId="12" applyNumberFormat="0" applyFill="0" applyAlignment="0" applyProtection="0"/>
    <xf numFmtId="0" fontId="155" fillId="51" borderId="0" applyNumberFormat="0" applyBorder="0" applyAlignment="0" applyProtection="0"/>
    <xf numFmtId="0" fontId="80"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5" fillId="54" borderId="14" applyNumberFormat="0" applyAlignment="0" applyProtection="0"/>
    <xf numFmtId="0" fontId="156" fillId="45" borderId="15" applyNumberFormat="0" applyAlignment="0" applyProtection="0"/>
    <xf numFmtId="0" fontId="81" fillId="46" borderId="16" applyNumberFormat="0" applyAlignment="0" applyProtection="0"/>
    <xf numFmtId="9" fontId="0" fillId="0" borderId="0" applyFont="0" applyFill="0" applyBorder="0" applyAlignment="0" applyProtection="0"/>
    <xf numFmtId="0" fontId="157" fillId="0" borderId="0" applyNumberFormat="0" applyFill="0" applyBorder="0" applyAlignment="0" applyProtection="0"/>
    <xf numFmtId="0" fontId="82" fillId="0" borderId="0" applyNumberFormat="0" applyFill="0" applyBorder="0" applyAlignment="0" applyProtection="0"/>
    <xf numFmtId="0" fontId="158" fillId="0" borderId="17" applyNumberFormat="0" applyFill="0" applyAlignment="0" applyProtection="0"/>
    <xf numFmtId="0" fontId="83" fillId="0" borderId="18" applyNumberFormat="0" applyFill="0" applyAlignment="0" applyProtection="0"/>
    <xf numFmtId="0" fontId="159" fillId="0" borderId="0" applyNumberFormat="0" applyFill="0" applyBorder="0" applyAlignment="0" applyProtection="0"/>
    <xf numFmtId="0" fontId="84" fillId="0" borderId="0" applyNumberFormat="0" applyFill="0" applyBorder="0" applyAlignment="0" applyProtection="0"/>
    <xf numFmtId="0" fontId="5" fillId="0" borderId="0">
      <alignment/>
      <protection/>
    </xf>
  </cellStyleXfs>
  <cellXfs count="1384">
    <xf numFmtId="0" fontId="0" fillId="0" borderId="0" xfId="0" applyFont="1" applyAlignment="1">
      <alignment/>
    </xf>
    <xf numFmtId="0" fontId="160" fillId="0" borderId="0" xfId="0" applyFont="1" applyAlignment="1">
      <alignment/>
    </xf>
    <xf numFmtId="0" fontId="2" fillId="0" borderId="0" xfId="0" applyFont="1" applyAlignment="1">
      <alignment/>
    </xf>
    <xf numFmtId="0" fontId="161" fillId="0" borderId="0" xfId="0" applyFont="1" applyAlignment="1">
      <alignment/>
    </xf>
    <xf numFmtId="0" fontId="4" fillId="0" borderId="0" xfId="0" applyFont="1" applyAlignment="1">
      <alignment/>
    </xf>
    <xf numFmtId="0" fontId="162" fillId="0" borderId="0" xfId="0" applyFont="1" applyAlignment="1">
      <alignment/>
    </xf>
    <xf numFmtId="0" fontId="163" fillId="0" borderId="0" xfId="0" applyFont="1" applyAlignment="1">
      <alignment/>
    </xf>
    <xf numFmtId="0" fontId="6" fillId="0" borderId="0" xfId="0" applyFont="1" applyBorder="1" applyAlignment="1">
      <alignment horizontal="right" vertical="top"/>
    </xf>
    <xf numFmtId="0" fontId="164" fillId="0" borderId="0" xfId="0" applyFont="1" applyAlignment="1">
      <alignment/>
    </xf>
    <xf numFmtId="0" fontId="165" fillId="0" borderId="0" xfId="0" applyFont="1" applyFill="1" applyAlignment="1" applyProtection="1">
      <alignment vertical="center"/>
      <protection locked="0"/>
    </xf>
    <xf numFmtId="0" fontId="162" fillId="0" borderId="0" xfId="0" applyFont="1" applyFill="1" applyAlignment="1">
      <alignment/>
    </xf>
    <xf numFmtId="0" fontId="166" fillId="0" borderId="0" xfId="0" applyFont="1" applyFill="1" applyAlignment="1">
      <alignment horizontal="right" vertical="center"/>
    </xf>
    <xf numFmtId="0" fontId="167" fillId="36" borderId="19" xfId="0" applyFont="1" applyFill="1" applyBorder="1" applyAlignment="1">
      <alignment horizontal="center" vertical="top"/>
    </xf>
    <xf numFmtId="0" fontId="167" fillId="36" borderId="20" xfId="0" applyFont="1" applyFill="1" applyBorder="1" applyAlignment="1">
      <alignment horizontal="center" vertical="top"/>
    </xf>
    <xf numFmtId="0" fontId="167" fillId="36" borderId="20" xfId="0" applyFont="1" applyFill="1" applyBorder="1" applyAlignment="1">
      <alignment horizontal="center" vertical="top" wrapText="1"/>
    </xf>
    <xf numFmtId="0" fontId="167" fillId="36" borderId="21" xfId="0" applyFont="1" applyFill="1" applyBorder="1" applyAlignment="1">
      <alignment horizontal="center" vertical="top" wrapText="1"/>
    </xf>
    <xf numFmtId="0" fontId="168" fillId="0" borderId="0" xfId="0" applyFont="1" applyAlignment="1">
      <alignment horizontal="center" wrapText="1"/>
    </xf>
    <xf numFmtId="0" fontId="17" fillId="0" borderId="0" xfId="0" applyFont="1" applyAlignment="1">
      <alignment/>
    </xf>
    <xf numFmtId="0" fontId="162" fillId="0" borderId="0" xfId="0" applyFont="1" applyAlignment="1">
      <alignment vertical="top"/>
    </xf>
    <xf numFmtId="0" fontId="160" fillId="0" borderId="0" xfId="0" applyFont="1" applyAlignment="1">
      <alignment vertical="top"/>
    </xf>
    <xf numFmtId="3" fontId="169" fillId="36" borderId="22" xfId="0" applyNumberFormat="1" applyFont="1" applyFill="1" applyBorder="1" applyAlignment="1">
      <alignment horizontal="center" vertical="center"/>
    </xf>
    <xf numFmtId="3" fontId="169" fillId="36" borderId="23" xfId="0" applyNumberFormat="1" applyFont="1" applyFill="1" applyBorder="1" applyAlignment="1">
      <alignment horizontal="center" vertical="center"/>
    </xf>
    <xf numFmtId="0" fontId="167" fillId="36" borderId="24" xfId="0" applyFont="1" applyFill="1" applyBorder="1" applyAlignment="1">
      <alignment horizontal="center" vertical="top" wrapText="1"/>
    </xf>
    <xf numFmtId="0" fontId="167" fillId="36" borderId="25" xfId="0" applyFont="1" applyFill="1" applyBorder="1" applyAlignment="1">
      <alignment horizontal="center" vertical="top" wrapText="1"/>
    </xf>
    <xf numFmtId="0" fontId="170" fillId="36" borderId="26" xfId="0" applyFont="1" applyFill="1" applyBorder="1" applyAlignment="1">
      <alignment horizontal="center" vertical="top"/>
    </xf>
    <xf numFmtId="0" fontId="170" fillId="36" borderId="27" xfId="0" applyFont="1" applyFill="1" applyBorder="1" applyAlignment="1">
      <alignment horizontal="center" vertical="top"/>
    </xf>
    <xf numFmtId="0" fontId="19" fillId="0" borderId="0" xfId="0" applyFont="1" applyAlignment="1">
      <alignment/>
    </xf>
    <xf numFmtId="0" fontId="166" fillId="0" borderId="0" xfId="0" applyFont="1" applyFill="1" applyAlignment="1">
      <alignment horizontal="right" vertical="center"/>
    </xf>
    <xf numFmtId="0" fontId="19" fillId="0" borderId="0" xfId="0" applyFont="1" applyAlignment="1">
      <alignment horizontal="center"/>
    </xf>
    <xf numFmtId="0" fontId="19" fillId="0" borderId="0" xfId="0" applyFont="1" applyAlignment="1">
      <alignment horizontal="center" vertical="top"/>
    </xf>
    <xf numFmtId="0" fontId="5" fillId="0" borderId="0" xfId="0" applyFont="1" applyAlignment="1">
      <alignment/>
    </xf>
    <xf numFmtId="0" fontId="168" fillId="0" borderId="0" xfId="0" applyFont="1" applyAlignment="1">
      <alignment vertical="top" wrapText="1"/>
    </xf>
    <xf numFmtId="0" fontId="167" fillId="36" borderId="28" xfId="0" applyFont="1" applyFill="1" applyBorder="1" applyAlignment="1" quotePrefix="1">
      <alignment horizontal="center" vertical="top"/>
    </xf>
    <xf numFmtId="0" fontId="167" fillId="36" borderId="29" xfId="0" applyFont="1" applyFill="1" applyBorder="1" applyAlignment="1" quotePrefix="1">
      <alignment horizontal="center" vertical="top"/>
    </xf>
    <xf numFmtId="0" fontId="167" fillId="36" borderId="30" xfId="0" applyFont="1" applyFill="1" applyBorder="1" applyAlignment="1">
      <alignment horizontal="center" vertical="top"/>
    </xf>
    <xf numFmtId="0" fontId="167" fillId="36" borderId="31" xfId="0" applyFont="1" applyFill="1" applyBorder="1" applyAlignment="1">
      <alignment horizontal="center" vertical="top"/>
    </xf>
    <xf numFmtId="0" fontId="167" fillId="36" borderId="32" xfId="0" applyFont="1" applyFill="1" applyBorder="1" applyAlignment="1">
      <alignment horizontal="center" vertical="top" wrapText="1"/>
    </xf>
    <xf numFmtId="0" fontId="2" fillId="0" borderId="0" xfId="0" applyFont="1" applyAlignment="1">
      <alignment horizontal="center"/>
    </xf>
    <xf numFmtId="0" fontId="20" fillId="26" borderId="0" xfId="0" applyFont="1" applyFill="1" applyAlignment="1">
      <alignment horizontal="center" vertical="center"/>
    </xf>
    <xf numFmtId="0" fontId="167" fillId="36" borderId="33" xfId="0" applyFont="1" applyFill="1" applyBorder="1" applyAlignment="1">
      <alignment horizontal="center" vertical="top" wrapText="1"/>
    </xf>
    <xf numFmtId="0" fontId="171" fillId="0" borderId="0" xfId="0" applyFont="1" applyAlignment="1">
      <alignment vertical="top" wrapText="1"/>
    </xf>
    <xf numFmtId="0" fontId="167" fillId="36" borderId="19" xfId="0" applyFont="1" applyFill="1" applyBorder="1" applyAlignment="1">
      <alignment horizontal="center" vertical="center"/>
    </xf>
    <xf numFmtId="0" fontId="167" fillId="36" borderId="20" xfId="0" applyFont="1" applyFill="1" applyBorder="1" applyAlignment="1">
      <alignment horizontal="center" vertical="center"/>
    </xf>
    <xf numFmtId="0" fontId="167" fillId="36" borderId="21" xfId="0" applyFont="1" applyFill="1" applyBorder="1" applyAlignment="1">
      <alignment horizontal="center" vertical="center" wrapText="1"/>
    </xf>
    <xf numFmtId="0" fontId="172" fillId="36" borderId="34" xfId="0" applyFont="1" applyFill="1" applyBorder="1" applyAlignment="1" quotePrefix="1">
      <alignment horizontal="center" vertical="center"/>
    </xf>
    <xf numFmtId="0" fontId="172" fillId="36" borderId="35" xfId="0" applyFont="1" applyFill="1" applyBorder="1" applyAlignment="1" quotePrefix="1">
      <alignment horizontal="center" vertical="center"/>
    </xf>
    <xf numFmtId="0" fontId="172" fillId="36" borderId="36" xfId="0" applyFont="1" applyFill="1" applyBorder="1" applyAlignment="1" quotePrefix="1">
      <alignment horizontal="center" vertical="center"/>
    </xf>
    <xf numFmtId="0" fontId="172" fillId="36" borderId="37" xfId="0" applyFont="1" applyFill="1" applyBorder="1" applyAlignment="1" quotePrefix="1">
      <alignment horizontal="center" vertical="center"/>
    </xf>
    <xf numFmtId="0" fontId="167" fillId="36" borderId="38" xfId="0" applyFont="1" applyFill="1" applyBorder="1" applyAlignment="1">
      <alignment horizontal="center" vertical="top" wrapText="1"/>
    </xf>
    <xf numFmtId="0" fontId="167" fillId="36" borderId="19" xfId="0" applyFont="1" applyFill="1" applyBorder="1" applyAlignment="1">
      <alignment horizontal="center" vertical="center" wrapText="1"/>
    </xf>
    <xf numFmtId="0" fontId="167" fillId="36" borderId="20" xfId="0" applyFont="1" applyFill="1" applyBorder="1" applyAlignment="1">
      <alignment horizontal="center" vertical="center" wrapText="1"/>
    </xf>
    <xf numFmtId="0" fontId="167" fillId="36" borderId="19" xfId="0" applyFont="1" applyFill="1" applyBorder="1" applyAlignment="1">
      <alignment horizontal="center" vertical="top" wrapText="1"/>
    </xf>
    <xf numFmtId="0" fontId="167" fillId="36" borderId="39" xfId="0" applyFont="1" applyFill="1" applyBorder="1" applyAlignment="1">
      <alignment horizontal="center"/>
    </xf>
    <xf numFmtId="0" fontId="167" fillId="36" borderId="40" xfId="0" applyFont="1" applyFill="1" applyBorder="1" applyAlignment="1">
      <alignment horizontal="center"/>
    </xf>
    <xf numFmtId="0" fontId="167" fillId="36" borderId="41" xfId="0" applyFont="1" applyFill="1" applyBorder="1" applyAlignment="1">
      <alignment horizontal="center"/>
    </xf>
    <xf numFmtId="0" fontId="167" fillId="36" borderId="42" xfId="0" applyFont="1" applyFill="1" applyBorder="1" applyAlignment="1">
      <alignment horizontal="center"/>
    </xf>
    <xf numFmtId="0" fontId="167" fillId="36" borderId="43" xfId="0" applyFont="1" applyFill="1" applyBorder="1" applyAlignment="1">
      <alignment horizontal="center"/>
    </xf>
    <xf numFmtId="0" fontId="170" fillId="36" borderId="34" xfId="0" applyFont="1" applyFill="1" applyBorder="1" applyAlignment="1" quotePrefix="1">
      <alignment horizontal="center"/>
    </xf>
    <xf numFmtId="0" fontId="170" fillId="36" borderId="44" xfId="0" applyFont="1" applyFill="1" applyBorder="1" applyAlignment="1" quotePrefix="1">
      <alignment horizontal="center"/>
    </xf>
    <xf numFmtId="0" fontId="170" fillId="36" borderId="45" xfId="0" applyFont="1" applyFill="1" applyBorder="1" applyAlignment="1" quotePrefix="1">
      <alignment horizontal="center"/>
    </xf>
    <xf numFmtId="0" fontId="170" fillId="36" borderId="46" xfId="0" applyFont="1" applyFill="1" applyBorder="1" applyAlignment="1" quotePrefix="1">
      <alignment horizontal="center"/>
    </xf>
    <xf numFmtId="0" fontId="170" fillId="36" borderId="47" xfId="0" applyFont="1" applyFill="1" applyBorder="1" applyAlignment="1" quotePrefix="1">
      <alignment horizontal="center"/>
    </xf>
    <xf numFmtId="0" fontId="170" fillId="36" borderId="48" xfId="0" applyFont="1" applyFill="1" applyBorder="1" applyAlignment="1" quotePrefix="1">
      <alignment horizontal="center"/>
    </xf>
    <xf numFmtId="0" fontId="170" fillId="36" borderId="49" xfId="0" applyFont="1" applyFill="1" applyBorder="1" applyAlignment="1" quotePrefix="1">
      <alignment horizontal="center"/>
    </xf>
    <xf numFmtId="0" fontId="170" fillId="36" borderId="50" xfId="0" applyFont="1" applyFill="1" applyBorder="1" applyAlignment="1" quotePrefix="1">
      <alignment horizontal="center"/>
    </xf>
    <xf numFmtId="0" fontId="170" fillId="36" borderId="51" xfId="0" applyFont="1" applyFill="1" applyBorder="1" applyAlignment="1" quotePrefix="1">
      <alignment horizontal="center"/>
    </xf>
    <xf numFmtId="0" fontId="167" fillId="36" borderId="52" xfId="0" applyFont="1" applyFill="1" applyBorder="1" applyAlignment="1">
      <alignment horizontal="center" vertical="top" wrapText="1"/>
    </xf>
    <xf numFmtId="0" fontId="167" fillId="36" borderId="53" xfId="0" applyFont="1" applyFill="1" applyBorder="1" applyAlignment="1" quotePrefix="1">
      <alignment horizontal="center" vertical="top" wrapText="1"/>
    </xf>
    <xf numFmtId="0" fontId="167" fillId="36" borderId="54" xfId="0" applyFont="1" applyFill="1" applyBorder="1" applyAlignment="1" quotePrefix="1">
      <alignment horizontal="center" vertical="top" wrapText="1"/>
    </xf>
    <xf numFmtId="0" fontId="167" fillId="36" borderId="29" xfId="0" applyFont="1" applyFill="1" applyBorder="1" applyAlignment="1" quotePrefix="1">
      <alignment horizontal="center" vertical="top" wrapText="1"/>
    </xf>
    <xf numFmtId="0" fontId="167" fillId="36" borderId="55" xfId="0" applyFont="1" applyFill="1" applyBorder="1" applyAlignment="1" quotePrefix="1">
      <alignment horizontal="center" vertical="top" wrapText="1"/>
    </xf>
    <xf numFmtId="0" fontId="167" fillId="36" borderId="56" xfId="0" applyFont="1" applyFill="1" applyBorder="1" applyAlignment="1">
      <alignment horizontal="center" vertical="center" wrapText="1"/>
    </xf>
    <xf numFmtId="0" fontId="167" fillId="36" borderId="57" xfId="0" applyFont="1" applyFill="1" applyBorder="1" applyAlignment="1">
      <alignment horizontal="center" vertical="center" wrapText="1"/>
    </xf>
    <xf numFmtId="0" fontId="31" fillId="0" borderId="0" xfId="0" applyFont="1" applyAlignment="1">
      <alignment/>
    </xf>
    <xf numFmtId="0" fontId="167" fillId="36" borderId="37" xfId="0" applyFont="1" applyFill="1" applyBorder="1" applyAlignment="1" quotePrefix="1">
      <alignment horizontal="center" vertical="top" wrapText="1"/>
    </xf>
    <xf numFmtId="0" fontId="167" fillId="36" borderId="58" xfId="0" applyFont="1" applyFill="1" applyBorder="1" applyAlignment="1">
      <alignment horizontal="center" vertical="center" wrapText="1"/>
    </xf>
    <xf numFmtId="0" fontId="160" fillId="0" borderId="0" xfId="0" applyFont="1" applyAlignment="1">
      <alignment horizontal="center" vertical="center"/>
    </xf>
    <xf numFmtId="0" fontId="167" fillId="36" borderId="59" xfId="0" applyFont="1" applyFill="1" applyBorder="1" applyAlignment="1">
      <alignment horizontal="center" vertical="center" wrapText="1"/>
    </xf>
    <xf numFmtId="0" fontId="167" fillId="36" borderId="60" xfId="0" applyFont="1" applyFill="1" applyBorder="1" applyAlignment="1">
      <alignment horizontal="center" vertical="center" wrapText="1"/>
    </xf>
    <xf numFmtId="0" fontId="173" fillId="0" borderId="0" xfId="0" applyFont="1" applyFill="1" applyAlignment="1">
      <alignment horizontal="right" vertical="center"/>
    </xf>
    <xf numFmtId="0" fontId="30" fillId="26" borderId="61" xfId="0" applyFont="1" applyFill="1" applyBorder="1" applyAlignment="1">
      <alignment horizontal="left" vertical="top" wrapText="1"/>
    </xf>
    <xf numFmtId="0" fontId="30" fillId="16" borderId="61" xfId="0" applyFont="1" applyFill="1" applyBorder="1" applyAlignment="1">
      <alignment horizontal="left" vertical="top" wrapText="1"/>
    </xf>
    <xf numFmtId="0" fontId="30" fillId="26" borderId="62" xfId="0" applyFont="1" applyFill="1" applyBorder="1" applyAlignment="1">
      <alignment horizontal="left" vertical="top" wrapText="1"/>
    </xf>
    <xf numFmtId="0" fontId="170" fillId="36" borderId="63" xfId="0" applyFont="1" applyFill="1" applyBorder="1" applyAlignment="1">
      <alignment horizontal="center" vertical="center" wrapText="1"/>
    </xf>
    <xf numFmtId="0" fontId="167" fillId="36" borderId="64" xfId="0" applyFont="1" applyFill="1" applyBorder="1" applyAlignment="1">
      <alignment horizontal="center" vertical="center" textRotation="90" wrapText="1"/>
    </xf>
    <xf numFmtId="3" fontId="163" fillId="27" borderId="65" xfId="0" applyNumberFormat="1" applyFont="1" applyFill="1" applyBorder="1" applyAlignment="1" applyProtection="1">
      <alignment horizontal="center" vertical="center"/>
      <protection locked="0"/>
    </xf>
    <xf numFmtId="3" fontId="163" fillId="18" borderId="66" xfId="0" applyNumberFormat="1" applyFont="1" applyFill="1" applyBorder="1" applyAlignment="1" applyProtection="1">
      <alignment horizontal="center" vertical="center"/>
      <protection locked="0"/>
    </xf>
    <xf numFmtId="3" fontId="163" fillId="18" borderId="67" xfId="0" applyNumberFormat="1" applyFont="1" applyFill="1" applyBorder="1" applyAlignment="1" applyProtection="1">
      <alignment horizontal="center" vertical="center"/>
      <protection locked="0"/>
    </xf>
    <xf numFmtId="3" fontId="163" fillId="27" borderId="66" xfId="0" applyNumberFormat="1" applyFont="1" applyFill="1" applyBorder="1" applyAlignment="1" applyProtection="1">
      <alignment horizontal="center" vertical="center"/>
      <protection locked="0"/>
    </xf>
    <xf numFmtId="3" fontId="163" fillId="27" borderId="67" xfId="0" applyNumberFormat="1" applyFont="1" applyFill="1" applyBorder="1" applyAlignment="1" applyProtection="1">
      <alignment horizontal="center" vertical="center"/>
      <protection locked="0"/>
    </xf>
    <xf numFmtId="3" fontId="163" fillId="27" borderId="68" xfId="0" applyNumberFormat="1" applyFont="1" applyFill="1" applyBorder="1" applyAlignment="1" applyProtection="1">
      <alignment horizontal="center" vertical="center"/>
      <protection locked="0"/>
    </xf>
    <xf numFmtId="3" fontId="163" fillId="27" borderId="69" xfId="0" applyNumberFormat="1" applyFont="1" applyFill="1" applyBorder="1" applyAlignment="1" applyProtection="1">
      <alignment horizontal="center" vertical="center" wrapText="1"/>
      <protection locked="0"/>
    </xf>
    <xf numFmtId="0" fontId="174"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162" fillId="0" borderId="0" xfId="0" applyFont="1" applyAlignment="1" applyProtection="1">
      <alignment/>
      <protection/>
    </xf>
    <xf numFmtId="0" fontId="160" fillId="0" borderId="0" xfId="0" applyFont="1" applyAlignment="1" applyProtection="1">
      <alignment/>
      <protection/>
    </xf>
    <xf numFmtId="0" fontId="20" fillId="26" borderId="0" xfId="0" applyFont="1" applyFill="1" applyAlignment="1" applyProtection="1">
      <alignment horizontal="center" vertical="center"/>
      <protection/>
    </xf>
    <xf numFmtId="0" fontId="19" fillId="0" borderId="0" xfId="0" applyFont="1" applyAlignment="1" applyProtection="1">
      <alignment/>
      <protection/>
    </xf>
    <xf numFmtId="0" fontId="19" fillId="0" borderId="0" xfId="0" applyFont="1" applyAlignment="1" applyProtection="1">
      <alignment horizontal="center"/>
      <protection/>
    </xf>
    <xf numFmtId="0" fontId="19" fillId="0" borderId="0" xfId="0" applyFont="1" applyAlignment="1" applyProtection="1">
      <alignment horizontal="center" vertical="top"/>
      <protection/>
    </xf>
    <xf numFmtId="0" fontId="167" fillId="36" borderId="32" xfId="0" applyFont="1" applyFill="1" applyBorder="1" applyAlignment="1" applyProtection="1">
      <alignment horizontal="center" vertical="top" wrapText="1"/>
      <protection/>
    </xf>
    <xf numFmtId="0" fontId="167" fillId="36" borderId="57" xfId="0" applyFont="1" applyFill="1" applyBorder="1" applyAlignment="1" applyProtection="1">
      <alignment horizontal="center" vertical="top" wrapText="1"/>
      <protection/>
    </xf>
    <xf numFmtId="0" fontId="167" fillId="36" borderId="70" xfId="0" applyFont="1" applyFill="1" applyBorder="1" applyAlignment="1" applyProtection="1">
      <alignment horizontal="center" vertical="top" wrapText="1"/>
      <protection/>
    </xf>
    <xf numFmtId="1" fontId="160" fillId="0" borderId="0" xfId="0" applyNumberFormat="1" applyFont="1" applyAlignment="1">
      <alignment/>
    </xf>
    <xf numFmtId="3" fontId="9" fillId="27" borderId="71" xfId="0" applyNumberFormat="1" applyFont="1" applyFill="1" applyBorder="1" applyAlignment="1" applyProtection="1">
      <alignment horizontal="center"/>
      <protection locked="0"/>
    </xf>
    <xf numFmtId="3" fontId="9" fillId="27" borderId="72" xfId="0" applyNumberFormat="1" applyFont="1" applyFill="1" applyBorder="1" applyAlignment="1" applyProtection="1">
      <alignment horizontal="center"/>
      <protection locked="0"/>
    </xf>
    <xf numFmtId="3" fontId="9" fillId="27" borderId="73" xfId="0" applyNumberFormat="1" applyFont="1" applyFill="1" applyBorder="1" applyAlignment="1" applyProtection="1">
      <alignment horizontal="center"/>
      <protection locked="0"/>
    </xf>
    <xf numFmtId="3" fontId="9" fillId="27" borderId="74" xfId="0" applyNumberFormat="1" applyFont="1" applyFill="1" applyBorder="1" applyAlignment="1" applyProtection="1">
      <alignment horizontal="center"/>
      <protection locked="0"/>
    </xf>
    <xf numFmtId="3" fontId="9" fillId="27" borderId="75" xfId="0" applyNumberFormat="1" applyFont="1" applyFill="1" applyBorder="1" applyAlignment="1" applyProtection="1">
      <alignment horizontal="center"/>
      <protection locked="0"/>
    </xf>
    <xf numFmtId="3" fontId="9" fillId="27" borderId="76" xfId="0" applyNumberFormat="1" applyFont="1" applyFill="1" applyBorder="1" applyAlignment="1" applyProtection="1">
      <alignment horizontal="center"/>
      <protection locked="0"/>
    </xf>
    <xf numFmtId="3" fontId="19" fillId="27" borderId="77" xfId="0" applyNumberFormat="1" applyFont="1" applyFill="1" applyBorder="1" applyAlignment="1" applyProtection="1">
      <alignment horizontal="center" vertical="center" wrapText="1"/>
      <protection locked="0"/>
    </xf>
    <xf numFmtId="3" fontId="19" fillId="27" borderId="78" xfId="0" applyNumberFormat="1" applyFont="1" applyFill="1" applyBorder="1" applyAlignment="1" applyProtection="1">
      <alignment horizontal="center" vertical="center" wrapText="1"/>
      <protection locked="0"/>
    </xf>
    <xf numFmtId="3" fontId="19" fillId="18" borderId="79" xfId="0" applyNumberFormat="1" applyFont="1" applyFill="1" applyBorder="1" applyAlignment="1" applyProtection="1">
      <alignment horizontal="center" vertical="center" wrapText="1"/>
      <protection locked="0"/>
    </xf>
    <xf numFmtId="3" fontId="19" fillId="18" borderId="80" xfId="0" applyNumberFormat="1" applyFont="1" applyFill="1" applyBorder="1" applyAlignment="1" applyProtection="1">
      <alignment horizontal="center" vertical="center" wrapText="1"/>
      <protection locked="0"/>
    </xf>
    <xf numFmtId="3" fontId="19" fillId="27" borderId="79" xfId="0" applyNumberFormat="1" applyFont="1" applyFill="1" applyBorder="1" applyAlignment="1" applyProtection="1">
      <alignment horizontal="center" vertical="center" wrapText="1"/>
      <protection locked="0"/>
    </xf>
    <xf numFmtId="3" fontId="19" fillId="27" borderId="80" xfId="0" applyNumberFormat="1" applyFont="1" applyFill="1" applyBorder="1" applyAlignment="1" applyProtection="1">
      <alignment horizontal="center" vertical="center" wrapText="1"/>
      <protection locked="0"/>
    </xf>
    <xf numFmtId="3" fontId="19" fillId="27" borderId="81" xfId="0" applyNumberFormat="1" applyFont="1" applyFill="1" applyBorder="1" applyAlignment="1" applyProtection="1">
      <alignment horizontal="center" vertical="center" wrapText="1"/>
      <protection locked="0"/>
    </xf>
    <xf numFmtId="3" fontId="19" fillId="27" borderId="82" xfId="0" applyNumberFormat="1" applyFont="1" applyFill="1" applyBorder="1" applyAlignment="1" applyProtection="1">
      <alignment horizontal="center" vertical="center" wrapText="1"/>
      <protection locked="0"/>
    </xf>
    <xf numFmtId="3" fontId="9" fillId="26" borderId="83" xfId="0" applyNumberFormat="1" applyFont="1" applyFill="1" applyBorder="1" applyAlignment="1" applyProtection="1">
      <alignment horizontal="center"/>
      <protection/>
    </xf>
    <xf numFmtId="3" fontId="9" fillId="26" borderId="84" xfId="0" applyNumberFormat="1" applyFont="1" applyFill="1" applyBorder="1" applyAlignment="1" applyProtection="1">
      <alignment horizontal="center"/>
      <protection/>
    </xf>
    <xf numFmtId="3" fontId="9" fillId="26" borderId="85" xfId="0" applyNumberFormat="1" applyFont="1" applyFill="1" applyBorder="1" applyAlignment="1" applyProtection="1">
      <alignment horizontal="center"/>
      <protection/>
    </xf>
    <xf numFmtId="0" fontId="167" fillId="36" borderId="37" xfId="0" applyFont="1" applyFill="1" applyBorder="1" applyAlignment="1" quotePrefix="1">
      <alignment horizontal="center" vertical="top"/>
    </xf>
    <xf numFmtId="0" fontId="167" fillId="36" borderId="86" xfId="0" applyFont="1" applyFill="1" applyBorder="1" applyAlignment="1">
      <alignment horizontal="center" vertical="top" wrapText="1"/>
    </xf>
    <xf numFmtId="0" fontId="171" fillId="0" borderId="0" xfId="0" applyFont="1" applyAlignment="1" applyProtection="1">
      <alignment vertical="top" wrapText="1"/>
      <protection/>
    </xf>
    <xf numFmtId="0" fontId="163" fillId="0" borderId="0" xfId="0" applyFont="1" applyAlignment="1" applyProtection="1">
      <alignment/>
      <protection/>
    </xf>
    <xf numFmtId="0" fontId="175" fillId="36" borderId="87" xfId="0" applyFont="1" applyFill="1" applyBorder="1" applyAlignment="1" applyProtection="1">
      <alignment horizontal="center" vertical="top" wrapText="1"/>
      <protection/>
    </xf>
    <xf numFmtId="0" fontId="175" fillId="36" borderId="88" xfId="0" applyFont="1" applyFill="1" applyBorder="1" applyAlignment="1" applyProtection="1">
      <alignment horizontal="center" vertical="top" wrapText="1"/>
      <protection/>
    </xf>
    <xf numFmtId="0" fontId="172" fillId="36" borderId="28" xfId="0" applyFont="1" applyFill="1" applyBorder="1" applyAlignment="1" applyProtection="1" quotePrefix="1">
      <alignment horizontal="center"/>
      <protection/>
    </xf>
    <xf numFmtId="0" fontId="172" fillId="36" borderId="29" xfId="0" applyFont="1" applyFill="1" applyBorder="1" applyAlignment="1" applyProtection="1" quotePrefix="1">
      <alignment horizontal="center"/>
      <protection/>
    </xf>
    <xf numFmtId="0" fontId="172" fillId="36" borderId="89" xfId="0" applyFont="1" applyFill="1" applyBorder="1" applyAlignment="1" applyProtection="1" quotePrefix="1">
      <alignment horizontal="center"/>
      <protection/>
    </xf>
    <xf numFmtId="0" fontId="172" fillId="36" borderId="90" xfId="0" applyFont="1" applyFill="1" applyBorder="1" applyAlignment="1" applyProtection="1" quotePrefix="1">
      <alignment horizontal="center"/>
      <protection/>
    </xf>
    <xf numFmtId="0" fontId="167" fillId="36" borderId="57" xfId="0" applyFont="1" applyFill="1" applyBorder="1" applyAlignment="1" applyProtection="1">
      <alignment horizontal="center" vertical="top"/>
      <protection/>
    </xf>
    <xf numFmtId="0" fontId="167" fillId="36" borderId="91" xfId="0" applyFont="1" applyFill="1" applyBorder="1" applyAlignment="1" applyProtection="1" quotePrefix="1">
      <alignment horizontal="center" vertical="top"/>
      <protection/>
    </xf>
    <xf numFmtId="0" fontId="170" fillId="36" borderId="53" xfId="0" applyFont="1" applyFill="1" applyBorder="1" applyAlignment="1" quotePrefix="1">
      <alignment horizontal="center" vertical="top" wrapText="1"/>
    </xf>
    <xf numFmtId="0" fontId="170" fillId="36" borderId="54" xfId="0" applyFont="1" applyFill="1" applyBorder="1" applyAlignment="1" quotePrefix="1">
      <alignment horizontal="center" vertical="top" wrapText="1"/>
    </xf>
    <xf numFmtId="0" fontId="170" fillId="36" borderId="29" xfId="0" applyFont="1" applyFill="1" applyBorder="1" applyAlignment="1" quotePrefix="1">
      <alignment horizontal="center" vertical="top" wrapText="1"/>
    </xf>
    <xf numFmtId="0" fontId="170" fillId="36" borderId="55" xfId="0" applyFont="1" applyFill="1" applyBorder="1" applyAlignment="1" quotePrefix="1">
      <alignment horizontal="center" vertical="top" wrapText="1"/>
    </xf>
    <xf numFmtId="172" fontId="5" fillId="6" borderId="92" xfId="0" applyNumberFormat="1" applyFont="1" applyFill="1" applyBorder="1" applyAlignment="1" applyProtection="1">
      <alignment wrapText="1"/>
      <protection locked="0"/>
    </xf>
    <xf numFmtId="0" fontId="163" fillId="6" borderId="62" xfId="0" applyFont="1" applyFill="1" applyBorder="1" applyAlignment="1" applyProtection="1">
      <alignment horizontal="left" vertical="center" wrapText="1"/>
      <protection locked="0"/>
    </xf>
    <xf numFmtId="0" fontId="163" fillId="6" borderId="61" xfId="0" applyFont="1" applyFill="1" applyBorder="1" applyAlignment="1" applyProtection="1">
      <alignment horizontal="left" vertical="center" wrapText="1"/>
      <protection locked="0"/>
    </xf>
    <xf numFmtId="0" fontId="163" fillId="6" borderId="93" xfId="0" applyFont="1" applyFill="1" applyBorder="1" applyAlignment="1" applyProtection="1">
      <alignment horizontal="left" vertical="center" wrapText="1"/>
      <protection locked="0"/>
    </xf>
    <xf numFmtId="0" fontId="163" fillId="6" borderId="94" xfId="0" applyFont="1" applyFill="1" applyBorder="1" applyAlignment="1" applyProtection="1">
      <alignment horizontal="left" vertical="center" wrapText="1"/>
      <protection locked="0"/>
    </xf>
    <xf numFmtId="0" fontId="176" fillId="6" borderId="61" xfId="0" applyFont="1" applyFill="1" applyBorder="1" applyAlignment="1" applyProtection="1">
      <alignment horizontal="left" vertical="center" wrapText="1"/>
      <protection locked="0"/>
    </xf>
    <xf numFmtId="0" fontId="176" fillId="6" borderId="93" xfId="0" applyFont="1" applyFill="1" applyBorder="1" applyAlignment="1" applyProtection="1">
      <alignment horizontal="left" vertical="center" wrapText="1"/>
      <protection locked="0"/>
    </xf>
    <xf numFmtId="0" fontId="176" fillId="6" borderId="95" xfId="0" applyFont="1" applyFill="1" applyBorder="1" applyAlignment="1" applyProtection="1">
      <alignment horizontal="left" vertical="center" wrapText="1"/>
      <protection locked="0"/>
    </xf>
    <xf numFmtId="172" fontId="176" fillId="6" borderId="94" xfId="0" applyNumberFormat="1" applyFont="1" applyFill="1" applyBorder="1" applyAlignment="1" applyProtection="1">
      <alignment horizontal="center" vertical="center" wrapText="1"/>
      <protection locked="0"/>
    </xf>
    <xf numFmtId="0" fontId="163" fillId="6" borderId="95" xfId="0" applyFont="1" applyFill="1" applyBorder="1" applyAlignment="1" applyProtection="1">
      <alignment horizontal="left" vertical="center" wrapText="1"/>
      <protection locked="0"/>
    </xf>
    <xf numFmtId="172" fontId="163" fillId="6" borderId="94" xfId="0" applyNumberFormat="1" applyFont="1" applyFill="1" applyBorder="1" applyAlignment="1" applyProtection="1">
      <alignment horizontal="center" vertical="center" wrapText="1"/>
      <protection locked="0"/>
    </xf>
    <xf numFmtId="0" fontId="163" fillId="6" borderId="95" xfId="0" applyNumberFormat="1" applyFont="1" applyFill="1" applyBorder="1" applyAlignment="1" applyProtection="1">
      <alignment horizontal="left" vertical="center" wrapText="1"/>
      <protection locked="0"/>
    </xf>
    <xf numFmtId="0" fontId="176" fillId="6" borderId="94" xfId="0" applyFont="1" applyFill="1" applyBorder="1" applyAlignment="1" applyProtection="1">
      <alignment horizontal="left" vertical="center" wrapText="1"/>
      <protection locked="0"/>
    </xf>
    <xf numFmtId="0" fontId="174" fillId="6" borderId="96" xfId="0" applyFont="1" applyFill="1" applyBorder="1" applyAlignment="1" applyProtection="1">
      <alignment horizontal="left" vertical="center" wrapText="1"/>
      <protection locked="0"/>
    </xf>
    <xf numFmtId="0" fontId="174" fillId="6" borderId="61" xfId="0" applyFont="1" applyFill="1" applyBorder="1" applyAlignment="1" applyProtection="1">
      <alignment horizontal="left" vertical="center" wrapText="1"/>
      <protection locked="0"/>
    </xf>
    <xf numFmtId="0" fontId="174" fillId="6" borderId="97" xfId="0" applyFont="1" applyFill="1" applyBorder="1" applyAlignment="1" applyProtection="1">
      <alignment horizontal="left" vertical="center" wrapText="1"/>
      <protection locked="0"/>
    </xf>
    <xf numFmtId="0" fontId="174" fillId="6" borderId="93" xfId="0" applyFont="1" applyFill="1" applyBorder="1" applyAlignment="1" applyProtection="1">
      <alignment horizontal="left" vertical="center" wrapText="1"/>
      <protection locked="0"/>
    </xf>
    <xf numFmtId="0" fontId="174" fillId="6" borderId="94" xfId="0" applyFont="1" applyFill="1" applyBorder="1" applyAlignment="1" applyProtection="1">
      <alignment horizontal="left" vertical="center" wrapText="1"/>
      <protection locked="0"/>
    </xf>
    <xf numFmtId="172" fontId="163" fillId="6" borderId="98" xfId="0" applyNumberFormat="1" applyFont="1" applyFill="1" applyBorder="1" applyAlignment="1" applyProtection="1">
      <alignment horizontal="center" vertical="center" wrapText="1"/>
      <protection locked="0"/>
    </xf>
    <xf numFmtId="172" fontId="163" fillId="6" borderId="93" xfId="0" applyNumberFormat="1" applyFont="1" applyFill="1" applyBorder="1" applyAlignment="1" applyProtection="1">
      <alignment horizontal="center" vertical="center" wrapText="1"/>
      <protection locked="0"/>
    </xf>
    <xf numFmtId="0" fontId="9" fillId="27" borderId="99" xfId="0" applyFont="1" applyFill="1" applyBorder="1" applyAlignment="1" applyProtection="1">
      <alignment wrapText="1"/>
      <protection locked="0"/>
    </xf>
    <xf numFmtId="0" fontId="9" fillId="27" borderId="100" xfId="0" applyFont="1" applyFill="1" applyBorder="1" applyAlignment="1" applyProtection="1">
      <alignment wrapText="1"/>
      <protection locked="0"/>
    </xf>
    <xf numFmtId="0" fontId="9" fillId="27" borderId="101" xfId="0" applyFont="1" applyFill="1" applyBorder="1" applyAlignment="1" applyProtection="1">
      <alignment horizontal="center" wrapText="1"/>
      <protection locked="0"/>
    </xf>
    <xf numFmtId="0" fontId="9" fillId="27" borderId="102" xfId="0" applyFont="1" applyFill="1" applyBorder="1" applyAlignment="1" applyProtection="1">
      <alignment horizontal="center" wrapText="1"/>
      <protection locked="0"/>
    </xf>
    <xf numFmtId="0" fontId="163" fillId="6" borderId="103" xfId="0" applyFont="1" applyFill="1" applyBorder="1" applyAlignment="1" applyProtection="1">
      <alignment wrapText="1"/>
      <protection locked="0"/>
    </xf>
    <xf numFmtId="0" fontId="163" fillId="6" borderId="104" xfId="0" applyFont="1" applyFill="1" applyBorder="1" applyAlignment="1" applyProtection="1">
      <alignment wrapText="1"/>
      <protection locked="0"/>
    </xf>
    <xf numFmtId="0" fontId="163" fillId="6" borderId="105" xfId="0" applyFont="1" applyFill="1" applyBorder="1" applyAlignment="1" applyProtection="1">
      <alignment wrapText="1"/>
      <protection locked="0"/>
    </xf>
    <xf numFmtId="0" fontId="163" fillId="6" borderId="100" xfId="0" applyFont="1" applyFill="1" applyBorder="1" applyAlignment="1" applyProtection="1">
      <alignment wrapText="1"/>
      <protection locked="0"/>
    </xf>
    <xf numFmtId="0" fontId="163" fillId="6" borderId="106" xfId="0" applyFont="1" applyFill="1" applyBorder="1" applyAlignment="1" applyProtection="1">
      <alignment wrapText="1"/>
      <protection locked="0"/>
    </xf>
    <xf numFmtId="0" fontId="163" fillId="6" borderId="107" xfId="0" applyFont="1" applyFill="1" applyBorder="1" applyAlignment="1" applyProtection="1">
      <alignment wrapText="1"/>
      <protection locked="0"/>
    </xf>
    <xf numFmtId="0" fontId="163" fillId="6" borderId="108" xfId="0" applyFont="1" applyFill="1" applyBorder="1" applyAlignment="1" applyProtection="1">
      <alignment wrapText="1"/>
      <protection locked="0"/>
    </xf>
    <xf numFmtId="0" fontId="163" fillId="6" borderId="109" xfId="0" applyFont="1" applyFill="1" applyBorder="1" applyAlignment="1" applyProtection="1">
      <alignment wrapText="1"/>
      <protection locked="0"/>
    </xf>
    <xf numFmtId="0" fontId="163" fillId="6" borderId="110" xfId="0" applyFont="1" applyFill="1" applyBorder="1" applyAlignment="1" applyProtection="1">
      <alignment wrapText="1"/>
      <protection locked="0"/>
    </xf>
    <xf numFmtId="0" fontId="163" fillId="6" borderId="99" xfId="0" applyFont="1" applyFill="1" applyBorder="1" applyAlignment="1" applyProtection="1">
      <alignment wrapText="1"/>
      <protection locked="0"/>
    </xf>
    <xf numFmtId="0" fontId="163" fillId="6" borderId="100" xfId="0" applyFont="1" applyFill="1" applyBorder="1" applyAlignment="1" applyProtection="1">
      <alignment horizontal="center" wrapText="1"/>
      <protection locked="0"/>
    </xf>
    <xf numFmtId="1" fontId="163" fillId="6" borderId="110" xfId="0" applyNumberFormat="1" applyFont="1" applyFill="1" applyBorder="1" applyAlignment="1" applyProtection="1">
      <alignment horizontal="center" wrapText="1"/>
      <protection locked="0"/>
    </xf>
    <xf numFmtId="1" fontId="163" fillId="6" borderId="111" xfId="0" applyNumberFormat="1" applyFont="1" applyFill="1" applyBorder="1" applyAlignment="1" applyProtection="1">
      <alignment horizontal="center" wrapText="1"/>
      <protection locked="0"/>
    </xf>
    <xf numFmtId="1" fontId="163" fillId="6" borderId="112" xfId="0" applyNumberFormat="1" applyFont="1" applyFill="1" applyBorder="1" applyAlignment="1" applyProtection="1">
      <alignment horizontal="center" wrapText="1"/>
      <protection locked="0"/>
    </xf>
    <xf numFmtId="0" fontId="170" fillId="36" borderId="19" xfId="0" applyFont="1" applyFill="1" applyBorder="1" applyAlignment="1" applyProtection="1">
      <alignment horizontal="center" vertical="top" wrapText="1"/>
      <protection/>
    </xf>
    <xf numFmtId="0" fontId="170" fillId="36" borderId="20" xfId="0" applyFont="1" applyFill="1" applyBorder="1" applyAlignment="1" applyProtection="1">
      <alignment horizontal="center" vertical="top" wrapText="1"/>
      <protection/>
    </xf>
    <xf numFmtId="0" fontId="167" fillId="36" borderId="34" xfId="0" applyFont="1" applyFill="1" applyBorder="1" applyAlignment="1" applyProtection="1" quotePrefix="1">
      <alignment horizontal="center" vertical="top" wrapText="1"/>
      <protection/>
    </xf>
    <xf numFmtId="0" fontId="167" fillId="36" borderId="35" xfId="0" applyFont="1" applyFill="1" applyBorder="1" applyAlignment="1" applyProtection="1" quotePrefix="1">
      <alignment horizontal="center" vertical="top" wrapText="1"/>
      <protection/>
    </xf>
    <xf numFmtId="0" fontId="167" fillId="36" borderId="29" xfId="0" applyFont="1" applyFill="1" applyBorder="1" applyAlignment="1" applyProtection="1" quotePrefix="1">
      <alignment horizontal="center" vertical="top" wrapText="1"/>
      <protection/>
    </xf>
    <xf numFmtId="0" fontId="167" fillId="36" borderId="20" xfId="0" applyFont="1" applyFill="1" applyBorder="1" applyAlignment="1">
      <alignment horizontal="center" vertical="top" wrapText="1"/>
    </xf>
    <xf numFmtId="0" fontId="174" fillId="4" borderId="98" xfId="0" applyFont="1" applyFill="1" applyBorder="1" applyAlignment="1" applyProtection="1">
      <alignment horizontal="left" vertical="center" wrapText="1"/>
      <protection/>
    </xf>
    <xf numFmtId="172" fontId="174" fillId="4" borderId="98" xfId="0" applyNumberFormat="1" applyFont="1" applyFill="1" applyBorder="1" applyAlignment="1" applyProtection="1">
      <alignment horizontal="center" vertical="center" wrapText="1"/>
      <protection/>
    </xf>
    <xf numFmtId="0" fontId="174" fillId="4" borderId="93" xfId="0" applyFont="1" applyFill="1" applyBorder="1" applyAlignment="1" applyProtection="1">
      <alignment horizontal="left" vertical="center" wrapText="1"/>
      <protection/>
    </xf>
    <xf numFmtId="172" fontId="174" fillId="4" borderId="93" xfId="0" applyNumberFormat="1" applyFont="1" applyFill="1" applyBorder="1" applyAlignment="1" applyProtection="1">
      <alignment horizontal="center" vertical="center" wrapText="1"/>
      <protection/>
    </xf>
    <xf numFmtId="0" fontId="163" fillId="4" borderId="98" xfId="0" applyFont="1" applyFill="1" applyBorder="1" applyAlignment="1" applyProtection="1">
      <alignment horizontal="left" vertical="center" wrapText="1"/>
      <protection/>
    </xf>
    <xf numFmtId="172" fontId="163" fillId="4" borderId="98" xfId="0" applyNumberFormat="1" applyFont="1" applyFill="1" applyBorder="1" applyAlignment="1" applyProtection="1">
      <alignment horizontal="center" vertical="center" wrapText="1"/>
      <protection/>
    </xf>
    <xf numFmtId="0" fontId="163" fillId="4" borderId="93" xfId="0" applyFont="1" applyFill="1" applyBorder="1" applyAlignment="1" applyProtection="1">
      <alignment horizontal="left" vertical="center" wrapText="1"/>
      <protection/>
    </xf>
    <xf numFmtId="172" fontId="163" fillId="4" borderId="93" xfId="0" applyNumberFormat="1" applyFont="1" applyFill="1" applyBorder="1" applyAlignment="1" applyProtection="1">
      <alignment horizontal="center" vertical="center" wrapText="1"/>
      <protection/>
    </xf>
    <xf numFmtId="0" fontId="167" fillId="36" borderId="20" xfId="0" applyFont="1" applyFill="1" applyBorder="1" applyAlignment="1">
      <alignment horizontal="center" vertical="top" wrapText="1"/>
    </xf>
    <xf numFmtId="3" fontId="163" fillId="55" borderId="27" xfId="0" applyNumberFormat="1" applyFont="1" applyFill="1" applyBorder="1" applyAlignment="1" applyProtection="1">
      <alignment horizontal="center" vertical="center"/>
      <protection locked="0"/>
    </xf>
    <xf numFmtId="175" fontId="163" fillId="6" borderId="100" xfId="0" applyNumberFormat="1" applyFont="1" applyFill="1" applyBorder="1" applyAlignment="1" applyProtection="1">
      <alignment horizontal="center" wrapText="1"/>
      <protection locked="0"/>
    </xf>
    <xf numFmtId="0" fontId="167" fillId="36" borderId="63" xfId="0" applyFont="1" applyFill="1" applyBorder="1" applyAlignment="1" quotePrefix="1">
      <alignment horizontal="center" vertical="top" wrapText="1"/>
    </xf>
    <xf numFmtId="0" fontId="167" fillId="36" borderId="113" xfId="0" applyFont="1" applyFill="1" applyBorder="1" applyAlignment="1">
      <alignment horizontal="center" vertical="top" wrapText="1"/>
    </xf>
    <xf numFmtId="0" fontId="167" fillId="36" borderId="34" xfId="0" applyFont="1" applyFill="1" applyBorder="1" applyAlignment="1">
      <alignment horizontal="center" vertical="top" wrapText="1"/>
    </xf>
    <xf numFmtId="0" fontId="167" fillId="36" borderId="35" xfId="0" applyFont="1" applyFill="1" applyBorder="1" applyAlignment="1">
      <alignment horizontal="center" vertical="top" wrapText="1"/>
    </xf>
    <xf numFmtId="0" fontId="167" fillId="36" borderId="34" xfId="0" applyFont="1" applyFill="1" applyBorder="1" applyAlignment="1">
      <alignment horizontal="right" vertical="top" wrapText="1"/>
    </xf>
    <xf numFmtId="0" fontId="171" fillId="0" borderId="0" xfId="0" applyFont="1" applyAlignment="1">
      <alignment horizontal="center" vertical="top" wrapText="1"/>
    </xf>
    <xf numFmtId="0" fontId="167" fillId="36" borderId="114" xfId="0" applyFont="1" applyFill="1" applyBorder="1" applyAlignment="1" applyProtection="1">
      <alignment horizontal="center" vertical="top"/>
      <protection/>
    </xf>
    <xf numFmtId="0" fontId="167" fillId="36" borderId="20" xfId="0" applyFont="1" applyFill="1" applyBorder="1" applyAlignment="1">
      <alignment horizontal="center" vertical="top" wrapText="1"/>
    </xf>
    <xf numFmtId="0" fontId="167" fillId="36" borderId="115" xfId="0" applyFont="1" applyFill="1" applyBorder="1" applyAlignment="1" applyProtection="1">
      <alignment horizontal="center" vertical="top"/>
      <protection/>
    </xf>
    <xf numFmtId="0" fontId="167" fillId="36" borderId="87" xfId="0" applyFont="1" applyFill="1" applyBorder="1" applyAlignment="1" applyProtection="1">
      <alignment horizontal="center" vertical="top"/>
      <protection/>
    </xf>
    <xf numFmtId="0" fontId="173" fillId="0" borderId="0" xfId="0" applyFont="1" applyFill="1" applyAlignment="1">
      <alignment horizontal="right" vertical="center"/>
    </xf>
    <xf numFmtId="0" fontId="177" fillId="4" borderId="0" xfId="0" applyFont="1" applyFill="1" applyAlignment="1" applyProtection="1">
      <alignment horizontal="left" vertical="center"/>
      <protection/>
    </xf>
    <xf numFmtId="0" fontId="167" fillId="36" borderId="20" xfId="0" applyFont="1" applyFill="1" applyBorder="1" applyAlignment="1">
      <alignment horizontal="center" vertical="center" wrapText="1"/>
    </xf>
    <xf numFmtId="172" fontId="163" fillId="6" borderId="116" xfId="0" applyNumberFormat="1" applyFont="1" applyFill="1" applyBorder="1" applyAlignment="1" applyProtection="1">
      <alignment horizontal="center" vertical="center" wrapText="1"/>
      <protection locked="0"/>
    </xf>
    <xf numFmtId="172" fontId="163" fillId="6" borderId="117" xfId="0" applyNumberFormat="1" applyFont="1" applyFill="1" applyBorder="1" applyAlignment="1" applyProtection="1">
      <alignment horizontal="center" vertical="center" wrapText="1"/>
      <protection locked="0"/>
    </xf>
    <xf numFmtId="0" fontId="167" fillId="36" borderId="118" xfId="0" applyFont="1" applyFill="1" applyBorder="1" applyAlignment="1">
      <alignment horizontal="center" vertical="top" wrapText="1"/>
    </xf>
    <xf numFmtId="0" fontId="172" fillId="36" borderId="119" xfId="0" applyFont="1" applyFill="1" applyBorder="1" applyAlignment="1" quotePrefix="1">
      <alignment horizontal="center" vertical="center"/>
    </xf>
    <xf numFmtId="0" fontId="174" fillId="4" borderId="98" xfId="0" applyNumberFormat="1" applyFont="1" applyFill="1" applyBorder="1" applyAlignment="1" applyProtection="1">
      <alignment horizontal="left" vertical="center" wrapText="1"/>
      <protection/>
    </xf>
    <xf numFmtId="0" fontId="178" fillId="4" borderId="0" xfId="0" applyFont="1" applyFill="1" applyAlignment="1" applyProtection="1">
      <alignment vertical="center"/>
      <protection/>
    </xf>
    <xf numFmtId="0" fontId="178" fillId="56" borderId="0" xfId="0" applyFont="1" applyFill="1" applyAlignment="1" applyProtection="1">
      <alignment vertical="center"/>
      <protection/>
    </xf>
    <xf numFmtId="0" fontId="167" fillId="36" borderId="113" xfId="0" applyFont="1" applyFill="1" applyBorder="1" applyAlignment="1" applyProtection="1" quotePrefix="1">
      <alignment horizontal="center" vertical="top"/>
      <protection/>
    </xf>
    <xf numFmtId="0" fontId="167" fillId="36" borderId="120" xfId="0" applyFont="1" applyFill="1" applyBorder="1" applyAlignment="1" applyProtection="1" quotePrefix="1">
      <alignment horizontal="center" vertical="top"/>
      <protection/>
    </xf>
    <xf numFmtId="0" fontId="9" fillId="18" borderId="121" xfId="0" applyFont="1" applyFill="1" applyBorder="1" applyAlignment="1" applyProtection="1">
      <alignment vertical="center" wrapText="1"/>
      <protection locked="0"/>
    </xf>
    <xf numFmtId="1" fontId="9" fillId="18" borderId="121" xfId="0" applyNumberFormat="1" applyFont="1" applyFill="1" applyBorder="1" applyAlignment="1" applyProtection="1">
      <alignment horizontal="center" vertical="center" wrapText="1"/>
      <protection locked="0"/>
    </xf>
    <xf numFmtId="0" fontId="166" fillId="0" borderId="0" xfId="0" applyFont="1" applyFill="1" applyAlignment="1">
      <alignment vertical="center"/>
    </xf>
    <xf numFmtId="0" fontId="2" fillId="56" borderId="0" xfId="0" applyFont="1" applyFill="1" applyAlignment="1">
      <alignment/>
    </xf>
    <xf numFmtId="0" fontId="2" fillId="4" borderId="0" xfId="0" applyFont="1" applyFill="1" applyAlignment="1">
      <alignment/>
    </xf>
    <xf numFmtId="0" fontId="179" fillId="0" borderId="0" xfId="0" applyFont="1" applyBorder="1" applyAlignment="1">
      <alignment horizontal="left" vertical="top" wrapText="1"/>
    </xf>
    <xf numFmtId="0" fontId="180" fillId="36" borderId="56" xfId="0" applyFont="1" applyFill="1" applyBorder="1" applyAlignment="1">
      <alignment horizontal="center" vertical="center" wrapText="1"/>
    </xf>
    <xf numFmtId="0" fontId="180" fillId="36" borderId="122" xfId="0" applyFont="1" applyFill="1" applyBorder="1" applyAlignment="1">
      <alignment horizontal="center" vertical="center" wrapText="1"/>
    </xf>
    <xf numFmtId="49" fontId="163" fillId="18" borderId="123" xfId="0" applyNumberFormat="1" applyFont="1" applyFill="1" applyBorder="1" applyAlignment="1" applyProtection="1">
      <alignment horizontal="center" wrapText="1"/>
      <protection locked="0"/>
    </xf>
    <xf numFmtId="49" fontId="163" fillId="18" borderId="124" xfId="0" applyNumberFormat="1" applyFont="1" applyFill="1" applyBorder="1" applyAlignment="1" applyProtection="1">
      <alignment horizontal="center" wrapText="1"/>
      <protection locked="0"/>
    </xf>
    <xf numFmtId="0" fontId="163" fillId="18" borderId="103" xfId="0" applyFont="1" applyFill="1" applyBorder="1" applyAlignment="1" applyProtection="1">
      <alignment wrapText="1"/>
      <protection locked="0"/>
    </xf>
    <xf numFmtId="0" fontId="163" fillId="18" borderId="105" xfId="0" applyFont="1" applyFill="1" applyBorder="1" applyAlignment="1" applyProtection="1">
      <alignment wrapText="1"/>
      <protection locked="0"/>
    </xf>
    <xf numFmtId="49" fontId="181" fillId="18" borderId="108" xfId="0" applyNumberFormat="1" applyFont="1" applyFill="1" applyBorder="1" applyAlignment="1" applyProtection="1">
      <alignment horizontal="center" wrapText="1"/>
      <protection locked="0"/>
    </xf>
    <xf numFmtId="0" fontId="163" fillId="18" borderId="100" xfId="0" applyFont="1" applyFill="1" applyBorder="1" applyAlignment="1" applyProtection="1">
      <alignment wrapText="1"/>
      <protection locked="0"/>
    </xf>
    <xf numFmtId="0" fontId="163" fillId="18" borderId="107" xfId="0" applyFont="1" applyFill="1" applyBorder="1" applyAlignment="1" applyProtection="1">
      <alignment wrapText="1"/>
      <protection locked="0"/>
    </xf>
    <xf numFmtId="49" fontId="163" fillId="18" borderId="108" xfId="0" applyNumberFormat="1" applyFont="1" applyFill="1" applyBorder="1" applyAlignment="1" applyProtection="1">
      <alignment horizontal="center" wrapText="1"/>
      <protection locked="0"/>
    </xf>
    <xf numFmtId="49" fontId="163" fillId="18" borderId="109" xfId="0" applyNumberFormat="1" applyFont="1" applyFill="1" applyBorder="1" applyAlignment="1" applyProtection="1">
      <alignment horizontal="center" wrapText="1"/>
      <protection locked="0"/>
    </xf>
    <xf numFmtId="49" fontId="182" fillId="18" borderId="108" xfId="0" applyNumberFormat="1" applyFont="1" applyFill="1" applyBorder="1" applyAlignment="1" applyProtection="1">
      <alignment horizontal="center" wrapText="1"/>
      <protection locked="0"/>
    </xf>
    <xf numFmtId="0" fontId="179" fillId="56" borderId="0" xfId="0" applyFont="1" applyFill="1" applyBorder="1" applyAlignment="1">
      <alignment horizontal="left" vertical="top" wrapText="1"/>
    </xf>
    <xf numFmtId="0" fontId="183" fillId="56" borderId="0" xfId="0" applyFont="1" applyFill="1" applyAlignment="1">
      <alignment/>
    </xf>
    <xf numFmtId="49" fontId="182" fillId="56" borderId="0" xfId="0" applyNumberFormat="1" applyFont="1" applyFill="1" applyBorder="1" applyAlignment="1" applyProtection="1">
      <alignment horizontal="center" wrapText="1"/>
      <protection locked="0"/>
    </xf>
    <xf numFmtId="0" fontId="162" fillId="56" borderId="0" xfId="0" applyFont="1" applyFill="1" applyAlignment="1">
      <alignment/>
    </xf>
    <xf numFmtId="0" fontId="9" fillId="18" borderId="121" xfId="0" applyFont="1" applyFill="1" applyBorder="1" applyAlignment="1" applyProtection="1">
      <alignment horizontal="right" vertical="center" wrapText="1"/>
      <protection locked="0"/>
    </xf>
    <xf numFmtId="49" fontId="163" fillId="6" borderId="123" xfId="0" applyNumberFormat="1" applyFont="1" applyFill="1" applyBorder="1" applyAlignment="1" applyProtection="1">
      <alignment horizontal="center" wrapText="1"/>
      <protection locked="0"/>
    </xf>
    <xf numFmtId="49" fontId="163" fillId="6" borderId="124" xfId="0" applyNumberFormat="1" applyFont="1" applyFill="1" applyBorder="1" applyAlignment="1" applyProtection="1">
      <alignment horizontal="center" wrapText="1"/>
      <protection locked="0"/>
    </xf>
    <xf numFmtId="49" fontId="163" fillId="6" borderId="108" xfId="0" applyNumberFormat="1" applyFont="1" applyFill="1" applyBorder="1" applyAlignment="1" applyProtection="1">
      <alignment horizontal="center" wrapText="1"/>
      <protection locked="0"/>
    </xf>
    <xf numFmtId="49" fontId="163" fillId="6" borderId="109" xfId="0" applyNumberFormat="1" applyFont="1" applyFill="1" applyBorder="1" applyAlignment="1" applyProtection="1">
      <alignment horizontal="center" wrapText="1"/>
      <protection locked="0"/>
    </xf>
    <xf numFmtId="0" fontId="163" fillId="6" borderId="103" xfId="0" applyFont="1" applyFill="1" applyBorder="1" applyAlignment="1" applyProtection="1">
      <alignment horizontal="right" wrapText="1"/>
      <protection locked="0"/>
    </xf>
    <xf numFmtId="0" fontId="163" fillId="6" borderId="107" xfId="0" applyFont="1" applyFill="1" applyBorder="1" applyAlignment="1" applyProtection="1">
      <alignment horizontal="right" wrapText="1"/>
      <protection locked="0"/>
    </xf>
    <xf numFmtId="0" fontId="163" fillId="6" borderId="100" xfId="0" applyFont="1" applyFill="1" applyBorder="1" applyAlignment="1" applyProtection="1">
      <alignment horizontal="right" wrapText="1"/>
      <protection locked="0"/>
    </xf>
    <xf numFmtId="0" fontId="168" fillId="26" borderId="125" xfId="0" applyFont="1" applyFill="1" applyBorder="1" applyAlignment="1">
      <alignment horizontal="left" vertical="top" wrapText="1"/>
    </xf>
    <xf numFmtId="1" fontId="163" fillId="6" borderId="103" xfId="0" applyNumberFormat="1" applyFont="1" applyFill="1" applyBorder="1" applyAlignment="1" applyProtection="1">
      <alignment horizontal="right" wrapText="1"/>
      <protection locked="0"/>
    </xf>
    <xf numFmtId="1" fontId="163" fillId="6" borderId="100" xfId="0" applyNumberFormat="1" applyFont="1" applyFill="1" applyBorder="1" applyAlignment="1" applyProtection="1">
      <alignment horizontal="right" wrapText="1"/>
      <protection locked="0"/>
    </xf>
    <xf numFmtId="1" fontId="170" fillId="36" borderId="112" xfId="0" applyNumberFormat="1" applyFont="1" applyFill="1" applyBorder="1" applyAlignment="1" applyProtection="1">
      <alignment horizontal="right" wrapText="1"/>
      <protection locked="0"/>
    </xf>
    <xf numFmtId="1" fontId="170" fillId="36" borderId="100" xfId="0" applyNumberFormat="1" applyFont="1" applyFill="1" applyBorder="1" applyAlignment="1" applyProtection="1">
      <alignment horizontal="right" wrapText="1"/>
      <protection locked="0"/>
    </xf>
    <xf numFmtId="0" fontId="170" fillId="36" borderId="118" xfId="0" applyFont="1" applyFill="1" applyBorder="1" applyAlignment="1" applyProtection="1">
      <alignment horizontal="center" vertical="top" wrapText="1"/>
      <protection/>
    </xf>
    <xf numFmtId="0" fontId="167" fillId="36" borderId="126" xfId="0" applyFont="1" applyFill="1" applyBorder="1" applyAlignment="1" applyProtection="1" quotePrefix="1">
      <alignment horizontal="center" vertical="top" wrapText="1"/>
      <protection/>
    </xf>
    <xf numFmtId="0" fontId="173" fillId="0" borderId="0" xfId="0" applyFont="1" applyFill="1" applyAlignment="1">
      <alignment horizontal="left" vertical="center"/>
    </xf>
    <xf numFmtId="0" fontId="167" fillId="36" borderId="64" xfId="0" applyFont="1" applyFill="1" applyBorder="1" applyAlignment="1">
      <alignment horizontal="center" vertical="center" textRotation="90" wrapText="1"/>
    </xf>
    <xf numFmtId="0" fontId="167" fillId="36" borderId="64" xfId="0" applyFont="1" applyFill="1" applyBorder="1" applyAlignment="1">
      <alignment horizontal="center" vertical="center" textRotation="90" wrapText="1"/>
    </xf>
    <xf numFmtId="0" fontId="171" fillId="0" borderId="0" xfId="0" applyFont="1" applyAlignment="1" applyProtection="1">
      <alignment horizontal="center" vertical="top" wrapText="1"/>
      <protection/>
    </xf>
    <xf numFmtId="0" fontId="167" fillId="36" borderId="20" xfId="0" applyFont="1" applyFill="1" applyBorder="1" applyAlignment="1">
      <alignment horizontal="center" vertical="top" wrapText="1"/>
    </xf>
    <xf numFmtId="0" fontId="167" fillId="36" borderId="87" xfId="0" applyFont="1" applyFill="1" applyBorder="1" applyAlignment="1" applyProtection="1">
      <alignment horizontal="center" vertical="top" wrapText="1"/>
      <protection/>
    </xf>
    <xf numFmtId="0" fontId="167" fillId="36" borderId="32" xfId="0" applyFont="1" applyFill="1" applyBorder="1" applyAlignment="1" applyProtection="1">
      <alignment horizontal="center" vertical="top" wrapText="1"/>
      <protection/>
    </xf>
    <xf numFmtId="0" fontId="163" fillId="18" borderId="0" xfId="0" applyFont="1" applyFill="1" applyAlignment="1">
      <alignment/>
    </xf>
    <xf numFmtId="3" fontId="0" fillId="0" borderId="0" xfId="0" applyNumberFormat="1" applyAlignment="1">
      <alignment/>
    </xf>
    <xf numFmtId="0" fontId="0" fillId="0" borderId="0" xfId="0" applyAlignment="1">
      <alignment/>
    </xf>
    <xf numFmtId="172" fontId="163" fillId="4" borderId="93" xfId="0" applyNumberFormat="1" applyFont="1" applyFill="1" applyBorder="1" applyAlignment="1" applyProtection="1">
      <alignment horizontal="center" vertical="center" wrapText="1"/>
      <protection locked="0"/>
    </xf>
    <xf numFmtId="0" fontId="167" fillId="36" borderId="127" xfId="0" applyFont="1" applyFill="1" applyBorder="1" applyAlignment="1">
      <alignment/>
    </xf>
    <xf numFmtId="0" fontId="167" fillId="36" borderId="128" xfId="0" applyFont="1" applyFill="1" applyBorder="1" applyAlignment="1">
      <alignment/>
    </xf>
    <xf numFmtId="0" fontId="167" fillId="36" borderId="129" xfId="0" applyFont="1" applyFill="1" applyBorder="1" applyAlignment="1">
      <alignment/>
    </xf>
    <xf numFmtId="0" fontId="177" fillId="4" borderId="0" xfId="0" applyFont="1" applyFill="1" applyAlignment="1" applyProtection="1">
      <alignment vertical="center"/>
      <protection/>
    </xf>
    <xf numFmtId="0" fontId="167" fillId="36" borderId="130" xfId="0" applyFont="1" applyFill="1" applyBorder="1" applyAlignment="1">
      <alignment horizontal="center" vertical="top" wrapText="1"/>
    </xf>
    <xf numFmtId="0" fontId="9" fillId="18" borderId="131" xfId="0" applyFont="1" applyFill="1" applyBorder="1" applyAlignment="1" applyProtection="1">
      <alignment horizontal="right" vertical="center" wrapText="1"/>
      <protection locked="0"/>
    </xf>
    <xf numFmtId="0" fontId="5" fillId="0" borderId="0" xfId="0" applyFont="1" applyAlignment="1">
      <alignment wrapText="1"/>
    </xf>
    <xf numFmtId="0" fontId="167" fillId="36" borderId="64" xfId="0" applyFont="1" applyFill="1" applyBorder="1" applyAlignment="1">
      <alignment horizontal="center" vertical="center" textRotation="90" wrapText="1"/>
    </xf>
    <xf numFmtId="0" fontId="174" fillId="6" borderId="62" xfId="0" applyFont="1" applyFill="1" applyBorder="1" applyAlignment="1" applyProtection="1">
      <alignment horizontal="left" vertical="center" wrapText="1"/>
      <protection locked="0"/>
    </xf>
    <xf numFmtId="0" fontId="174" fillId="6" borderId="98" xfId="0" applyFont="1" applyFill="1" applyBorder="1" applyAlignment="1" applyProtection="1">
      <alignment horizontal="left" vertical="center" wrapText="1"/>
      <protection locked="0"/>
    </xf>
    <xf numFmtId="0" fontId="174" fillId="6" borderId="132" xfId="0" applyFont="1" applyFill="1" applyBorder="1" applyAlignment="1" applyProtection="1">
      <alignment horizontal="left" vertical="center" wrapText="1"/>
      <protection locked="0"/>
    </xf>
    <xf numFmtId="0" fontId="163" fillId="6" borderId="98" xfId="0" applyFont="1" applyFill="1" applyBorder="1" applyAlignment="1" applyProtection="1">
      <alignment horizontal="left" vertical="center" wrapText="1"/>
      <protection locked="0"/>
    </xf>
    <xf numFmtId="0" fontId="163" fillId="6" borderId="132" xfId="0" applyFont="1" applyFill="1" applyBorder="1" applyAlignment="1" applyProtection="1">
      <alignment horizontal="left" vertical="center" wrapText="1"/>
      <protection locked="0"/>
    </xf>
    <xf numFmtId="172" fontId="19" fillId="26" borderId="0" xfId="0" applyNumberFormat="1" applyFont="1" applyFill="1" applyAlignment="1">
      <alignment/>
    </xf>
    <xf numFmtId="172" fontId="19" fillId="56" borderId="0" xfId="0" applyNumberFormat="1" applyFont="1" applyFill="1" applyAlignment="1">
      <alignment/>
    </xf>
    <xf numFmtId="0" fontId="5" fillId="6" borderId="98" xfId="0" applyFont="1" applyFill="1" applyBorder="1" applyAlignment="1" applyProtection="1">
      <alignment horizontal="left" vertical="center" wrapText="1"/>
      <protection locked="0"/>
    </xf>
    <xf numFmtId="0" fontId="56" fillId="0" borderId="0" xfId="0" applyFont="1" applyAlignment="1">
      <alignment/>
    </xf>
    <xf numFmtId="0" fontId="5" fillId="0" borderId="0" xfId="0" applyFont="1" applyFill="1" applyBorder="1" applyAlignment="1" applyProtection="1">
      <alignment vertical="center" wrapText="1"/>
      <protection locked="0"/>
    </xf>
    <xf numFmtId="0" fontId="5" fillId="0" borderId="0" xfId="0" applyFont="1" applyAlignment="1">
      <alignment vertical="center"/>
    </xf>
    <xf numFmtId="0" fontId="184" fillId="0" borderId="0" xfId="0" applyFont="1" applyAlignment="1">
      <alignment/>
    </xf>
    <xf numFmtId="0" fontId="5" fillId="57" borderId="133" xfId="0" applyNumberFormat="1" applyFont="1" applyFill="1" applyBorder="1" applyAlignment="1" applyProtection="1">
      <alignment wrapText="1"/>
      <protection locked="0"/>
    </xf>
    <xf numFmtId="0" fontId="2" fillId="27" borderId="134" xfId="0" applyFont="1" applyFill="1" applyBorder="1" applyAlignment="1">
      <alignment/>
    </xf>
    <xf numFmtId="0" fontId="5" fillId="58" borderId="135" xfId="0" applyFont="1" applyFill="1" applyBorder="1" applyAlignment="1" applyProtection="1">
      <alignment horizontal="left" vertical="top" wrapText="1"/>
      <protection locked="0"/>
    </xf>
    <xf numFmtId="0" fontId="5" fillId="58" borderId="135" xfId="0" applyFont="1" applyFill="1" applyBorder="1" applyAlignment="1" applyProtection="1">
      <alignment horizontal="center" vertical="top" wrapText="1"/>
      <protection/>
    </xf>
    <xf numFmtId="0" fontId="5" fillId="58" borderId="135" xfId="0" applyFont="1" applyFill="1" applyBorder="1" applyAlignment="1" applyProtection="1">
      <alignment horizontal="left" vertical="top" wrapText="1"/>
      <protection/>
    </xf>
    <xf numFmtId="49" fontId="5" fillId="58" borderId="135" xfId="0" applyNumberFormat="1" applyFont="1" applyFill="1" applyBorder="1" applyAlignment="1" applyProtection="1">
      <alignment horizontal="left" vertical="top" wrapText="1"/>
      <protection locked="0"/>
    </xf>
    <xf numFmtId="0" fontId="5" fillId="59" borderId="135" xfId="0" applyFont="1" applyFill="1" applyBorder="1" applyAlignment="1" applyProtection="1">
      <alignment horizontal="center" wrapText="1"/>
      <protection locked="0"/>
    </xf>
    <xf numFmtId="173" fontId="5" fillId="59" borderId="135" xfId="69" applyNumberFormat="1" applyFont="1" applyFill="1" applyBorder="1" applyAlignment="1" applyProtection="1">
      <alignment wrapText="1"/>
      <protection locked="0"/>
    </xf>
    <xf numFmtId="178" fontId="5" fillId="59" borderId="135" xfId="0" applyNumberFormat="1" applyFont="1" applyFill="1" applyBorder="1" applyAlignment="1" applyProtection="1">
      <alignment wrapText="1"/>
      <protection locked="0"/>
    </xf>
    <xf numFmtId="178" fontId="5" fillId="60" borderId="135" xfId="0" applyNumberFormat="1" applyFont="1" applyFill="1" applyBorder="1" applyAlignment="1" applyProtection="1">
      <alignment wrapText="1"/>
      <protection locked="0"/>
    </xf>
    <xf numFmtId="0" fontId="5" fillId="60" borderId="135" xfId="0" applyNumberFormat="1" applyFont="1" applyFill="1" applyBorder="1" applyAlignment="1" applyProtection="1">
      <alignment wrapText="1"/>
      <protection locked="0"/>
    </xf>
    <xf numFmtId="0" fontId="5" fillId="60" borderId="135" xfId="0" applyFont="1" applyFill="1" applyBorder="1" applyAlignment="1" applyProtection="1">
      <alignment horizontal="center" vertical="center" wrapText="1"/>
      <protection locked="0"/>
    </xf>
    <xf numFmtId="0" fontId="5" fillId="60" borderId="135" xfId="0" applyFont="1" applyFill="1" applyBorder="1" applyAlignment="1" applyProtection="1">
      <alignment wrapText="1"/>
      <protection locked="0"/>
    </xf>
    <xf numFmtId="3" fontId="5" fillId="60" borderId="135" xfId="0" applyNumberFormat="1" applyFont="1" applyFill="1" applyBorder="1" applyAlignment="1" applyProtection="1">
      <alignment wrapText="1"/>
      <protection locked="0"/>
    </xf>
    <xf numFmtId="0" fontId="184" fillId="18" borderId="135" xfId="0" applyFont="1" applyFill="1" applyBorder="1" applyAlignment="1" applyProtection="1">
      <alignment horizontal="center" vertical="center" wrapText="1"/>
      <protection locked="0"/>
    </xf>
    <xf numFmtId="0" fontId="184" fillId="18" borderId="135" xfId="0" applyFont="1" applyFill="1" applyBorder="1" applyAlignment="1" applyProtection="1">
      <alignment wrapText="1"/>
      <protection locked="0"/>
    </xf>
    <xf numFmtId="0" fontId="184" fillId="18" borderId="135" xfId="0" applyFont="1" applyFill="1" applyBorder="1" applyAlignment="1" applyProtection="1">
      <alignment horizontal="center" wrapText="1"/>
      <protection locked="0"/>
    </xf>
    <xf numFmtId="172" fontId="184" fillId="18" borderId="135" xfId="0" applyNumberFormat="1" applyFont="1" applyFill="1" applyBorder="1" applyAlignment="1" applyProtection="1">
      <alignment wrapText="1"/>
      <protection locked="0"/>
    </xf>
    <xf numFmtId="0" fontId="184" fillId="18" borderId="135" xfId="0" applyNumberFormat="1" applyFont="1" applyFill="1" applyBorder="1" applyAlignment="1" applyProtection="1">
      <alignment wrapText="1"/>
      <protection locked="0"/>
    </xf>
    <xf numFmtId="3" fontId="184" fillId="18" borderId="135" xfId="0" applyNumberFormat="1" applyFont="1" applyFill="1" applyBorder="1" applyAlignment="1" applyProtection="1">
      <alignment wrapText="1"/>
      <protection locked="0"/>
    </xf>
    <xf numFmtId="0" fontId="5" fillId="18" borderId="135" xfId="0" applyFont="1" applyFill="1" applyBorder="1" applyAlignment="1" applyProtection="1">
      <alignment horizontal="center" vertical="center" wrapText="1"/>
      <protection locked="0"/>
    </xf>
    <xf numFmtId="0" fontId="2" fillId="18" borderId="135" xfId="0" applyFont="1" applyFill="1" applyBorder="1" applyAlignment="1">
      <alignment wrapText="1"/>
    </xf>
    <xf numFmtId="0" fontId="2" fillId="61" borderId="135" xfId="0" applyFont="1" applyFill="1" applyBorder="1" applyAlignment="1" applyProtection="1">
      <alignment wrapText="1"/>
      <protection/>
    </xf>
    <xf numFmtId="0" fontId="5" fillId="18" borderId="135" xfId="0" applyFont="1" applyFill="1" applyBorder="1" applyAlignment="1" applyProtection="1">
      <alignment horizontal="center" wrapText="1"/>
      <protection locked="0"/>
    </xf>
    <xf numFmtId="0" fontId="5" fillId="60" borderId="135" xfId="0" applyFont="1" applyFill="1" applyBorder="1" applyAlignment="1" applyProtection="1">
      <alignment horizontal="center" wrapText="1"/>
      <protection locked="0"/>
    </xf>
    <xf numFmtId="0" fontId="61" fillId="18" borderId="135" xfId="87" applyFont="1" applyFill="1" applyBorder="1" applyAlignment="1" applyProtection="1">
      <alignment vertical="top" wrapText="1"/>
      <protection/>
    </xf>
    <xf numFmtId="0" fontId="5" fillId="18" borderId="135" xfId="0" applyFont="1" applyFill="1" applyBorder="1" applyAlignment="1" applyProtection="1">
      <alignment wrapText="1"/>
      <protection locked="0"/>
    </xf>
    <xf numFmtId="173" fontId="5" fillId="18" borderId="135" xfId="69" applyNumberFormat="1" applyFont="1" applyFill="1" applyBorder="1" applyAlignment="1" applyProtection="1">
      <alignment wrapText="1"/>
      <protection locked="0"/>
    </xf>
    <xf numFmtId="172" fontId="5" fillId="18" borderId="135" xfId="0" applyNumberFormat="1" applyFont="1" applyFill="1" applyBorder="1" applyAlignment="1" applyProtection="1">
      <alignment wrapText="1"/>
      <protection locked="0"/>
    </xf>
    <xf numFmtId="3" fontId="2" fillId="18" borderId="135" xfId="0" applyNumberFormat="1" applyFont="1" applyFill="1" applyBorder="1" applyAlignment="1">
      <alignment wrapText="1"/>
    </xf>
    <xf numFmtId="0" fontId="5" fillId="18" borderId="135" xfId="0" applyNumberFormat="1" applyFont="1" applyFill="1" applyBorder="1" applyAlignment="1" applyProtection="1">
      <alignment wrapText="1"/>
      <protection locked="0"/>
    </xf>
    <xf numFmtId="3" fontId="5" fillId="18" borderId="135" xfId="0" applyNumberFormat="1" applyFont="1" applyFill="1" applyBorder="1" applyAlignment="1" applyProtection="1">
      <alignment wrapText="1"/>
      <protection locked="0"/>
    </xf>
    <xf numFmtId="0" fontId="160" fillId="18" borderId="135" xfId="0" applyFont="1" applyFill="1" applyBorder="1" applyAlignment="1">
      <alignment horizontal="justify"/>
    </xf>
    <xf numFmtId="172" fontId="5" fillId="27" borderId="134" xfId="0" applyNumberFormat="1" applyFont="1" applyFill="1" applyBorder="1" applyAlignment="1" applyProtection="1">
      <alignment wrapText="1"/>
      <protection locked="0"/>
    </xf>
    <xf numFmtId="0" fontId="5" fillId="27" borderId="134" xfId="0" applyFont="1" applyFill="1" applyBorder="1" applyAlignment="1" applyProtection="1">
      <alignment horizontal="center" wrapText="1"/>
      <protection locked="0"/>
    </xf>
    <xf numFmtId="173" fontId="5" fillId="27" borderId="134" xfId="69" applyNumberFormat="1" applyFont="1" applyFill="1" applyBorder="1" applyAlignment="1" applyProtection="1">
      <alignment wrapText="1"/>
      <protection locked="0"/>
    </xf>
    <xf numFmtId="0" fontId="5" fillId="57" borderId="136" xfId="0" applyNumberFormat="1" applyFont="1" applyFill="1" applyBorder="1" applyAlignment="1" applyProtection="1">
      <alignment wrapText="1"/>
      <protection locked="0"/>
    </xf>
    <xf numFmtId="0" fontId="5" fillId="27" borderId="135" xfId="0" applyFont="1" applyFill="1" applyBorder="1" applyAlignment="1" applyProtection="1">
      <alignment wrapText="1"/>
      <protection locked="0"/>
    </xf>
    <xf numFmtId="0" fontId="5" fillId="27" borderId="135" xfId="0" applyFont="1" applyFill="1" applyBorder="1" applyAlignment="1" applyProtection="1">
      <alignment horizontal="center" vertical="center" wrapText="1"/>
      <protection locked="0"/>
    </xf>
    <xf numFmtId="0" fontId="2" fillId="27" borderId="135" xfId="0" applyFont="1" applyFill="1" applyBorder="1" applyAlignment="1" applyProtection="1">
      <alignment wrapText="1"/>
      <protection locked="0"/>
    </xf>
    <xf numFmtId="0" fontId="5" fillId="27" borderId="135" xfId="0" applyFont="1" applyFill="1" applyBorder="1" applyAlignment="1" applyProtection="1">
      <alignment horizontal="center" wrapText="1"/>
      <protection locked="0"/>
    </xf>
    <xf numFmtId="0" fontId="5" fillId="27" borderId="135" xfId="0" applyNumberFormat="1" applyFont="1" applyFill="1" applyBorder="1" applyAlignment="1" applyProtection="1">
      <alignment wrapText="1"/>
      <protection locked="0"/>
    </xf>
    <xf numFmtId="173" fontId="5" fillId="27" borderId="135" xfId="69" applyNumberFormat="1" applyFont="1" applyFill="1" applyBorder="1" applyAlignment="1" applyProtection="1">
      <alignment wrapText="1"/>
      <protection locked="0"/>
    </xf>
    <xf numFmtId="172" fontId="5" fillId="27" borderId="135" xfId="0" applyNumberFormat="1" applyFont="1" applyFill="1" applyBorder="1" applyAlignment="1" applyProtection="1">
      <alignment wrapText="1"/>
      <protection locked="0"/>
    </xf>
    <xf numFmtId="3" fontId="5" fillId="27" borderId="135" xfId="0" applyNumberFormat="1" applyFont="1" applyFill="1" applyBorder="1" applyAlignment="1" applyProtection="1">
      <alignment wrapText="1"/>
      <protection locked="0"/>
    </xf>
    <xf numFmtId="0" fontId="4" fillId="27" borderId="135" xfId="0" applyFont="1" applyFill="1" applyBorder="1" applyAlignment="1">
      <alignment wrapText="1"/>
    </xf>
    <xf numFmtId="0" fontId="5" fillId="62" borderId="135" xfId="0" applyFont="1" applyFill="1" applyBorder="1" applyAlignment="1" applyProtection="1">
      <alignment horizontal="center" vertical="center" wrapText="1"/>
      <protection locked="0"/>
    </xf>
    <xf numFmtId="0" fontId="5" fillId="62" borderId="135" xfId="0" applyFont="1" applyFill="1" applyBorder="1" applyAlignment="1" applyProtection="1">
      <alignment wrapText="1"/>
      <protection locked="0"/>
    </xf>
    <xf numFmtId="0" fontId="5" fillId="27" borderId="135" xfId="0" applyFont="1" applyFill="1" applyBorder="1" applyAlignment="1">
      <alignment wrapText="1"/>
    </xf>
    <xf numFmtId="178" fontId="5" fillId="62" borderId="135" xfId="0" applyNumberFormat="1" applyFont="1" applyFill="1" applyBorder="1" applyAlignment="1" applyProtection="1">
      <alignment wrapText="1"/>
      <protection locked="0"/>
    </xf>
    <xf numFmtId="0" fontId="5" fillId="62" borderId="135" xfId="0" applyNumberFormat="1" applyFont="1" applyFill="1" applyBorder="1" applyAlignment="1" applyProtection="1">
      <alignment wrapText="1"/>
      <protection locked="0"/>
    </xf>
    <xf numFmtId="0" fontId="5" fillId="62" borderId="135" xfId="0" applyFont="1" applyFill="1" applyBorder="1" applyAlignment="1" applyProtection="1">
      <alignment horizontal="center" wrapText="1"/>
      <protection locked="0"/>
    </xf>
    <xf numFmtId="3" fontId="5" fillId="62" borderId="135" xfId="0" applyNumberFormat="1" applyFont="1" applyFill="1" applyBorder="1" applyAlignment="1" applyProtection="1">
      <alignment wrapText="1"/>
      <protection locked="0"/>
    </xf>
    <xf numFmtId="173" fontId="5" fillId="62" borderId="135" xfId="69" applyNumberFormat="1" applyFont="1" applyFill="1" applyBorder="1" applyAlignment="1" applyProtection="1">
      <alignment wrapText="1"/>
      <protection locked="0"/>
    </xf>
    <xf numFmtId="0" fontId="5" fillId="62" borderId="135" xfId="69" applyNumberFormat="1" applyFont="1" applyFill="1" applyBorder="1" applyAlignment="1" applyProtection="1">
      <alignment wrapText="1"/>
      <protection locked="0"/>
    </xf>
    <xf numFmtId="0" fontId="5" fillId="62" borderId="135" xfId="0" applyNumberFormat="1" applyFont="1" applyFill="1" applyBorder="1" applyAlignment="1" applyProtection="1">
      <alignment horizontal="center" wrapText="1"/>
      <protection locked="0"/>
    </xf>
    <xf numFmtId="0" fontId="5" fillId="63" borderId="135" xfId="0" applyFont="1" applyFill="1" applyBorder="1" applyAlignment="1" applyProtection="1">
      <alignment wrapText="1"/>
      <protection locked="0"/>
    </xf>
    <xf numFmtId="0" fontId="5" fillId="63" borderId="135" xfId="0" applyFont="1" applyFill="1" applyBorder="1" applyAlignment="1" applyProtection="1">
      <alignment horizontal="center" wrapText="1"/>
      <protection locked="0"/>
    </xf>
    <xf numFmtId="0" fontId="50" fillId="63" borderId="135" xfId="0" applyFont="1" applyFill="1" applyBorder="1" applyAlignment="1" applyProtection="1">
      <alignment vertical="top" wrapText="1"/>
      <protection locked="0"/>
    </xf>
    <xf numFmtId="49" fontId="5" fillId="63" borderId="135" xfId="0" applyNumberFormat="1" applyFont="1" applyFill="1" applyBorder="1" applyAlignment="1" applyProtection="1">
      <alignment wrapText="1"/>
      <protection locked="0"/>
    </xf>
    <xf numFmtId="178" fontId="37" fillId="63" borderId="135" xfId="0" applyNumberFormat="1" applyFont="1" applyFill="1" applyBorder="1" applyAlignment="1" applyProtection="1">
      <alignment horizontal="center" wrapText="1"/>
      <protection locked="0"/>
    </xf>
    <xf numFmtId="178" fontId="5" fillId="63" borderId="135" xfId="0" applyNumberFormat="1" applyFont="1" applyFill="1" applyBorder="1" applyAlignment="1" applyProtection="1">
      <alignment wrapText="1"/>
      <protection locked="0"/>
    </xf>
    <xf numFmtId="0" fontId="5" fillId="63" borderId="135" xfId="0" applyFont="1" applyFill="1" applyBorder="1" applyAlignment="1" applyProtection="1">
      <alignment horizontal="center" vertical="center" wrapText="1"/>
      <protection locked="0"/>
    </xf>
    <xf numFmtId="3" fontId="5" fillId="63" borderId="135" xfId="0" applyNumberFormat="1" applyFont="1" applyFill="1" applyBorder="1" applyAlignment="1" applyProtection="1">
      <alignment wrapText="1"/>
      <protection locked="0"/>
    </xf>
    <xf numFmtId="0" fontId="5" fillId="63" borderId="135" xfId="0" applyNumberFormat="1" applyFont="1" applyFill="1" applyBorder="1" applyAlignment="1" applyProtection="1">
      <alignment wrapText="1"/>
      <protection locked="0"/>
    </xf>
    <xf numFmtId="3" fontId="5" fillId="63" borderId="135" xfId="0" applyNumberFormat="1" applyFont="1" applyFill="1" applyBorder="1" applyAlignment="1" applyProtection="1">
      <alignment horizontal="center" wrapText="1"/>
      <protection locked="0"/>
    </xf>
    <xf numFmtId="3" fontId="5" fillId="63" borderId="135" xfId="0" applyNumberFormat="1" applyFont="1" applyFill="1" applyBorder="1" applyAlignment="1" applyProtection="1">
      <alignment wrapText="1"/>
      <protection locked="0"/>
    </xf>
    <xf numFmtId="0" fontId="5" fillId="63" borderId="135" xfId="0" applyFont="1" applyFill="1" applyBorder="1" applyAlignment="1" applyProtection="1">
      <alignment horizontal="left" vertical="center" wrapText="1"/>
      <protection locked="0"/>
    </xf>
    <xf numFmtId="0" fontId="49" fillId="63" borderId="135" xfId="0" applyFont="1" applyFill="1" applyBorder="1" applyAlignment="1" applyProtection="1">
      <alignment horizontal="left" vertical="center" wrapText="1"/>
      <protection locked="0"/>
    </xf>
    <xf numFmtId="0" fontId="50" fillId="63" borderId="135" xfId="0" applyFont="1" applyFill="1" applyBorder="1" applyAlignment="1" applyProtection="1">
      <alignment horizontal="left" vertical="center" wrapText="1"/>
      <protection locked="0"/>
    </xf>
    <xf numFmtId="49" fontId="5" fillId="63" borderId="135" xfId="0" applyNumberFormat="1" applyFont="1" applyFill="1" applyBorder="1" applyAlignment="1" applyProtection="1">
      <alignment horizontal="left" vertical="center" wrapText="1"/>
      <protection locked="0"/>
    </xf>
    <xf numFmtId="177" fontId="5" fillId="63" borderId="135" xfId="69" applyNumberFormat="1" applyFont="1" applyFill="1" applyBorder="1" applyAlignment="1" applyProtection="1">
      <alignment horizontal="left" vertical="center" wrapText="1"/>
      <protection locked="0"/>
    </xf>
    <xf numFmtId="178" fontId="5" fillId="63" borderId="135" xfId="0" applyNumberFormat="1" applyFont="1" applyFill="1" applyBorder="1" applyAlignment="1" applyProtection="1">
      <alignment horizontal="left" vertical="center" wrapText="1"/>
      <protection locked="0"/>
    </xf>
    <xf numFmtId="3" fontId="5" fillId="63" borderId="135" xfId="0" applyNumberFormat="1" applyFont="1" applyFill="1" applyBorder="1" applyAlignment="1" applyProtection="1">
      <alignment horizontal="center" vertical="center" wrapText="1"/>
      <protection locked="0"/>
    </xf>
    <xf numFmtId="0" fontId="5" fillId="63" borderId="135" xfId="0" applyNumberFormat="1" applyFont="1" applyFill="1" applyBorder="1" applyAlignment="1" applyProtection="1">
      <alignment horizontal="left" vertical="center" wrapText="1"/>
      <protection locked="0"/>
    </xf>
    <xf numFmtId="0" fontId="37" fillId="63" borderId="135" xfId="0" applyNumberFormat="1" applyFont="1" applyFill="1" applyBorder="1" applyAlignment="1" applyProtection="1">
      <alignment horizontal="center" vertical="center" wrapText="1"/>
      <protection locked="0"/>
    </xf>
    <xf numFmtId="0" fontId="49" fillId="63" borderId="135" xfId="0" applyFont="1" applyFill="1" applyBorder="1" applyAlignment="1">
      <alignment wrapText="1"/>
    </xf>
    <xf numFmtId="0" fontId="37" fillId="63" borderId="135" xfId="0" applyFont="1" applyFill="1" applyBorder="1" applyAlignment="1" applyProtection="1">
      <alignment horizontal="center" vertical="center" wrapText="1"/>
      <protection locked="0"/>
    </xf>
    <xf numFmtId="0" fontId="5" fillId="63" borderId="135" xfId="0" applyFont="1" applyFill="1" applyBorder="1" applyAlignment="1" applyProtection="1">
      <alignment horizontal="left" vertical="top" wrapText="1"/>
      <protection locked="0"/>
    </xf>
    <xf numFmtId="173" fontId="5" fillId="63" borderId="135" xfId="69" applyNumberFormat="1" applyFont="1" applyFill="1" applyBorder="1" applyAlignment="1" applyProtection="1">
      <alignment horizontal="left" vertical="top" wrapText="1"/>
      <protection locked="0"/>
    </xf>
    <xf numFmtId="178" fontId="5" fillId="63" borderId="135" xfId="0" applyNumberFormat="1" applyFont="1" applyFill="1" applyBorder="1" applyAlignment="1" applyProtection="1">
      <alignment horizontal="left" vertical="top" wrapText="1"/>
      <protection locked="0"/>
    </xf>
    <xf numFmtId="0" fontId="5" fillId="63" borderId="135" xfId="0" applyNumberFormat="1" applyFont="1" applyFill="1" applyBorder="1" applyAlignment="1" applyProtection="1">
      <alignment horizontal="center" vertical="center" wrapText="1"/>
      <protection locked="0"/>
    </xf>
    <xf numFmtId="0" fontId="5" fillId="63" borderId="135" xfId="0" applyFont="1" applyFill="1" applyBorder="1" applyAlignment="1" applyProtection="1">
      <alignment wrapText="1"/>
      <protection locked="0"/>
    </xf>
    <xf numFmtId="0" fontId="5" fillId="63" borderId="135" xfId="0" applyFont="1" applyFill="1" applyBorder="1" applyAlignment="1" applyProtection="1">
      <alignment horizontal="center" wrapText="1"/>
      <protection locked="0"/>
    </xf>
    <xf numFmtId="0" fontId="50" fillId="27" borderId="135" xfId="0" applyFont="1" applyFill="1" applyBorder="1" applyAlignment="1" applyProtection="1">
      <alignment wrapText="1"/>
      <protection locked="0"/>
    </xf>
    <xf numFmtId="173" fontId="5" fillId="63" borderId="135" xfId="69" applyNumberFormat="1" applyFont="1" applyFill="1" applyBorder="1" applyAlignment="1" applyProtection="1">
      <alignment wrapText="1"/>
      <protection locked="0"/>
    </xf>
    <xf numFmtId="178" fontId="5" fillId="63" borderId="135" xfId="0" applyNumberFormat="1" applyFont="1" applyFill="1" applyBorder="1" applyAlignment="1" applyProtection="1">
      <alignment wrapText="1"/>
      <protection locked="0"/>
    </xf>
    <xf numFmtId="0" fontId="5" fillId="63" borderId="135" xfId="0" applyNumberFormat="1" applyFont="1" applyFill="1" applyBorder="1" applyAlignment="1" applyProtection="1">
      <alignment wrapText="1"/>
      <protection locked="0"/>
    </xf>
    <xf numFmtId="0" fontId="5" fillId="63" borderId="135" xfId="0" applyFont="1" applyFill="1" applyBorder="1" applyAlignment="1" applyProtection="1">
      <alignment horizontal="center" vertical="center" wrapText="1"/>
      <protection locked="0"/>
    </xf>
    <xf numFmtId="0" fontId="50" fillId="63" borderId="135" xfId="0" applyFont="1" applyFill="1" applyBorder="1" applyAlignment="1" applyProtection="1">
      <alignment horizontal="center" vertical="center" wrapText="1"/>
      <protection locked="0"/>
    </xf>
    <xf numFmtId="0" fontId="5" fillId="27" borderId="135" xfId="0" applyFont="1" applyFill="1" applyBorder="1" applyAlignment="1" applyProtection="1">
      <alignment vertical="center" wrapText="1"/>
      <protection locked="0"/>
    </xf>
    <xf numFmtId="0" fontId="5" fillId="27" borderId="135" xfId="0" applyNumberFormat="1" applyFont="1" applyFill="1" applyBorder="1" applyAlignment="1" applyProtection="1">
      <alignment vertical="center" wrapText="1"/>
      <protection locked="0"/>
    </xf>
    <xf numFmtId="173" fontId="5" fillId="27" borderId="135" xfId="69" applyNumberFormat="1" applyFont="1" applyFill="1" applyBorder="1" applyAlignment="1" applyProtection="1">
      <alignment vertical="center" wrapText="1"/>
      <protection locked="0"/>
    </xf>
    <xf numFmtId="172" fontId="5" fillId="27" borderId="135" xfId="0" applyNumberFormat="1" applyFont="1" applyFill="1" applyBorder="1" applyAlignment="1" applyProtection="1">
      <alignment vertical="center" wrapText="1"/>
      <protection locked="0"/>
    </xf>
    <xf numFmtId="0" fontId="49" fillId="27" borderId="135" xfId="0" applyFont="1" applyFill="1" applyBorder="1" applyAlignment="1" applyProtection="1">
      <alignment horizontal="center" vertical="center" wrapText="1"/>
      <protection locked="0"/>
    </xf>
    <xf numFmtId="0" fontId="57" fillId="27" borderId="135" xfId="0" applyFont="1" applyFill="1" applyBorder="1" applyAlignment="1" applyProtection="1">
      <alignment horizontal="center" vertical="center" wrapText="1"/>
      <protection locked="0"/>
    </xf>
    <xf numFmtId="3" fontId="5" fillId="27" borderId="135" xfId="0" applyNumberFormat="1" applyFont="1" applyFill="1" applyBorder="1" applyAlignment="1" applyProtection="1">
      <alignment vertical="center" wrapText="1"/>
      <protection locked="0"/>
    </xf>
    <xf numFmtId="0" fontId="2" fillId="27" borderId="135" xfId="0" applyFont="1" applyFill="1" applyBorder="1" applyAlignment="1" applyProtection="1">
      <alignment horizontal="center" vertical="center" wrapText="1"/>
      <protection locked="0"/>
    </xf>
    <xf numFmtId="0" fontId="49" fillId="27" borderId="135" xfId="0" applyFont="1" applyFill="1" applyBorder="1" applyAlignment="1" applyProtection="1">
      <alignment horizontal="left" vertical="center" wrapText="1"/>
      <protection locked="0"/>
    </xf>
    <xf numFmtId="3" fontId="5" fillId="27" borderId="135" xfId="0" applyNumberFormat="1" applyFont="1" applyFill="1" applyBorder="1" applyAlignment="1" applyProtection="1">
      <alignment horizontal="center" vertical="center" wrapText="1"/>
      <protection locked="0"/>
    </xf>
    <xf numFmtId="182" fontId="5" fillId="27" borderId="135" xfId="0" applyNumberFormat="1" applyFont="1" applyFill="1" applyBorder="1" applyAlignment="1" applyProtection="1">
      <alignment wrapText="1"/>
      <protection locked="0"/>
    </xf>
    <xf numFmtId="0" fontId="5" fillId="27" borderId="135" xfId="0" applyFont="1" applyFill="1" applyBorder="1" applyAlignment="1">
      <alignment/>
    </xf>
    <xf numFmtId="0" fontId="2" fillId="27" borderId="135" xfId="0" applyFont="1" applyFill="1" applyBorder="1" applyAlignment="1" applyProtection="1">
      <alignment horizontal="center" wrapText="1"/>
      <protection locked="0"/>
    </xf>
    <xf numFmtId="0" fontId="5" fillId="27" borderId="135" xfId="69" applyNumberFormat="1" applyFont="1" applyFill="1" applyBorder="1" applyAlignment="1" applyProtection="1">
      <alignment wrapText="1"/>
      <protection locked="0"/>
    </xf>
    <xf numFmtId="181" fontId="5" fillId="27" borderId="135" xfId="0" applyNumberFormat="1" applyFont="1" applyFill="1" applyBorder="1" applyAlignment="1" applyProtection="1">
      <alignment horizontal="center" vertical="center" wrapText="1"/>
      <protection locked="0"/>
    </xf>
    <xf numFmtId="173" fontId="52" fillId="62" borderId="135" xfId="69" applyNumberFormat="1" applyFont="1" applyFill="1" applyBorder="1" applyAlignment="1" applyProtection="1">
      <alignment horizontal="center" vertical="center" wrapText="1"/>
      <protection locked="0"/>
    </xf>
    <xf numFmtId="0" fontId="5" fillId="64" borderId="135" xfId="0" applyFont="1" applyFill="1" applyBorder="1" applyAlignment="1" applyProtection="1">
      <alignment wrapText="1"/>
      <protection/>
    </xf>
    <xf numFmtId="0" fontId="63" fillId="27" borderId="135" xfId="0" applyFont="1" applyFill="1" applyBorder="1" applyAlignment="1">
      <alignment wrapText="1"/>
    </xf>
    <xf numFmtId="0" fontId="53" fillId="27" borderId="135" xfId="87" applyFill="1" applyBorder="1" applyAlignment="1" applyProtection="1">
      <alignment wrapText="1"/>
      <protection/>
    </xf>
    <xf numFmtId="180" fontId="5" fillId="62" borderId="135" xfId="0" applyNumberFormat="1" applyFont="1" applyFill="1" applyBorder="1" applyAlignment="1" applyProtection="1">
      <alignment wrapText="1"/>
      <protection locked="0"/>
    </xf>
    <xf numFmtId="0" fontId="5" fillId="62" borderId="135" xfId="0" applyNumberFormat="1" applyFont="1" applyFill="1" applyBorder="1" applyAlignment="1" applyProtection="1">
      <alignment horizontal="left" wrapText="1"/>
      <protection locked="0"/>
    </xf>
    <xf numFmtId="172" fontId="5" fillId="27" borderId="135" xfId="0" applyNumberFormat="1" applyFont="1" applyFill="1" applyBorder="1" applyAlignment="1" applyProtection="1">
      <alignment horizontal="right" wrapText="1"/>
      <protection locked="0"/>
    </xf>
    <xf numFmtId="0" fontId="5" fillId="65" borderId="135" xfId="0" applyFont="1" applyFill="1" applyBorder="1" applyAlignment="1" applyProtection="1">
      <alignment wrapText="1"/>
      <protection locked="0"/>
    </xf>
    <xf numFmtId="0" fontId="5" fillId="65" borderId="135" xfId="0" applyFont="1" applyFill="1" applyBorder="1" applyAlignment="1" applyProtection="1">
      <alignment horizontal="center" vertical="center" wrapText="1"/>
      <protection locked="0"/>
    </xf>
    <xf numFmtId="3" fontId="5" fillId="65" borderId="135" xfId="0" applyNumberFormat="1" applyFont="1" applyFill="1" applyBorder="1" applyAlignment="1" applyProtection="1">
      <alignment wrapText="1"/>
      <protection locked="0"/>
    </xf>
    <xf numFmtId="173" fontId="57" fillId="27" borderId="135" xfId="69" applyNumberFormat="1" applyFont="1" applyFill="1" applyBorder="1" applyAlignment="1" applyProtection="1">
      <alignment wrapText="1"/>
      <protection locked="0"/>
    </xf>
    <xf numFmtId="172" fontId="57" fillId="27" borderId="135" xfId="0" applyNumberFormat="1" applyFont="1" applyFill="1" applyBorder="1" applyAlignment="1" applyProtection="1">
      <alignment wrapText="1"/>
      <protection locked="0"/>
    </xf>
    <xf numFmtId="0" fontId="57" fillId="27" borderId="135" xfId="0" applyFont="1" applyFill="1" applyBorder="1" applyAlignment="1" applyProtection="1">
      <alignment horizontal="center" wrapText="1"/>
      <protection locked="0"/>
    </xf>
    <xf numFmtId="0" fontId="57" fillId="27" borderId="135" xfId="0" applyNumberFormat="1" applyFont="1" applyFill="1" applyBorder="1" applyAlignment="1" applyProtection="1">
      <alignment wrapText="1"/>
      <protection locked="0"/>
    </xf>
    <xf numFmtId="0" fontId="57" fillId="27" borderId="135" xfId="0" applyFont="1" applyFill="1" applyBorder="1" applyAlignment="1" applyProtection="1">
      <alignment wrapText="1"/>
      <protection locked="0"/>
    </xf>
    <xf numFmtId="3" fontId="57" fillId="27" borderId="135" xfId="0" applyNumberFormat="1" applyFont="1" applyFill="1" applyBorder="1" applyAlignment="1" applyProtection="1">
      <alignment wrapText="1"/>
      <protection locked="0"/>
    </xf>
    <xf numFmtId="0" fontId="5" fillId="27" borderId="135" xfId="0" applyNumberFormat="1" applyFont="1" applyFill="1" applyBorder="1" applyAlignment="1" applyProtection="1">
      <alignment horizontal="center" vertical="center" wrapText="1"/>
      <protection locked="0"/>
    </xf>
    <xf numFmtId="0" fontId="2" fillId="27" borderId="135" xfId="0" applyFont="1" applyFill="1" applyBorder="1" applyAlignment="1">
      <alignment wrapText="1"/>
    </xf>
    <xf numFmtId="0" fontId="167" fillId="36" borderId="63" xfId="0" applyFont="1" applyFill="1" applyBorder="1" applyAlignment="1" quotePrefix="1">
      <alignment horizontal="center" vertical="top"/>
    </xf>
    <xf numFmtId="0" fontId="167" fillId="36" borderId="128" xfId="0" applyFont="1" applyFill="1" applyBorder="1" applyAlignment="1" quotePrefix="1">
      <alignment horizontal="center" vertical="top"/>
    </xf>
    <xf numFmtId="0" fontId="167" fillId="36" borderId="120" xfId="0" applyFont="1" applyFill="1" applyBorder="1" applyAlignment="1" quotePrefix="1">
      <alignment horizontal="center" vertical="top"/>
    </xf>
    <xf numFmtId="0" fontId="5" fillId="27" borderId="135" xfId="0" applyNumberFormat="1" applyFont="1" applyFill="1" applyBorder="1" applyAlignment="1" applyProtection="1">
      <alignment horizontal="center" wrapText="1"/>
      <protection locked="0"/>
    </xf>
    <xf numFmtId="0" fontId="5" fillId="66" borderId="135" xfId="0" applyFont="1" applyFill="1" applyBorder="1" applyAlignment="1" applyProtection="1">
      <alignment vertical="top" wrapText="1"/>
      <protection locked="0"/>
    </xf>
    <xf numFmtId="0" fontId="5" fillId="66" borderId="135" xfId="0" applyFont="1" applyFill="1" applyBorder="1" applyAlignment="1" applyProtection="1">
      <alignment vertical="top" wrapText="1"/>
      <protection/>
    </xf>
    <xf numFmtId="0" fontId="5" fillId="66" borderId="135" xfId="0" applyFont="1" applyFill="1" applyBorder="1" applyAlignment="1" applyProtection="1">
      <alignment horizontal="center" vertical="top" wrapText="1"/>
      <protection locked="0"/>
    </xf>
    <xf numFmtId="0" fontId="50" fillId="66" borderId="135" xfId="0" applyFont="1" applyFill="1" applyBorder="1" applyAlignment="1" applyProtection="1">
      <alignment vertical="top" wrapText="1"/>
      <protection locked="0"/>
    </xf>
    <xf numFmtId="49" fontId="5" fillId="66" borderId="135" xfId="0" applyNumberFormat="1" applyFont="1" applyFill="1" applyBorder="1" applyAlignment="1" applyProtection="1">
      <alignment vertical="top" wrapText="1"/>
      <protection locked="0"/>
    </xf>
    <xf numFmtId="177" fontId="5" fillId="66" borderId="135" xfId="69" applyNumberFormat="1" applyFont="1" applyFill="1" applyBorder="1" applyAlignment="1" applyProtection="1">
      <alignment vertical="top" wrapText="1"/>
      <protection locked="0"/>
    </xf>
    <xf numFmtId="178" fontId="5" fillId="66" borderId="135" xfId="0" applyNumberFormat="1" applyFont="1" applyFill="1" applyBorder="1" applyAlignment="1" applyProtection="1">
      <alignment vertical="top" wrapText="1"/>
      <protection locked="0"/>
    </xf>
    <xf numFmtId="3" fontId="5" fillId="66" borderId="135" xfId="0" applyNumberFormat="1" applyFont="1" applyFill="1" applyBorder="1" applyAlignment="1" applyProtection="1">
      <alignment horizontal="center" vertical="top" wrapText="1"/>
      <protection locked="0"/>
    </xf>
    <xf numFmtId="0" fontId="5" fillId="66" borderId="135" xfId="0" applyNumberFormat="1" applyFont="1" applyFill="1" applyBorder="1" applyAlignment="1" applyProtection="1">
      <alignment vertical="top" wrapText="1"/>
      <protection locked="0"/>
    </xf>
    <xf numFmtId="3" fontId="5" fillId="66" borderId="135" xfId="0" applyNumberFormat="1" applyFont="1" applyFill="1" applyBorder="1" applyAlignment="1" applyProtection="1">
      <alignment vertical="top" wrapText="1"/>
      <protection locked="0"/>
    </xf>
    <xf numFmtId="0" fontId="5" fillId="66" borderId="135" xfId="0" applyFont="1" applyFill="1" applyBorder="1" applyAlignment="1" applyProtection="1">
      <alignment horizontal="left" vertical="top" wrapText="1"/>
      <protection locked="0"/>
    </xf>
    <xf numFmtId="0" fontId="5" fillId="66" borderId="135" xfId="0" applyFont="1" applyFill="1" applyBorder="1" applyAlignment="1" applyProtection="1">
      <alignment horizontal="left" vertical="top" wrapText="1"/>
      <protection/>
    </xf>
    <xf numFmtId="0" fontId="5" fillId="66" borderId="135" xfId="0" applyNumberFormat="1" applyFont="1" applyFill="1" applyBorder="1" applyAlignment="1" applyProtection="1">
      <alignment horizontal="left" vertical="top" wrapText="1"/>
      <protection locked="0"/>
    </xf>
    <xf numFmtId="173" fontId="5" fillId="66" borderId="135" xfId="69" applyNumberFormat="1" applyFont="1" applyFill="1" applyBorder="1" applyAlignment="1" applyProtection="1">
      <alignment horizontal="left" vertical="top" wrapText="1"/>
      <protection locked="0"/>
    </xf>
    <xf numFmtId="178" fontId="5" fillId="66" borderId="135" xfId="0" applyNumberFormat="1" applyFont="1" applyFill="1" applyBorder="1" applyAlignment="1" applyProtection="1">
      <alignment horizontal="left" vertical="top" wrapText="1"/>
      <protection locked="0"/>
    </xf>
    <xf numFmtId="3" fontId="5" fillId="66" borderId="135" xfId="0" applyNumberFormat="1" applyFont="1" applyFill="1" applyBorder="1" applyAlignment="1" applyProtection="1">
      <alignment horizontal="left" vertical="top" wrapText="1"/>
      <protection locked="0"/>
    </xf>
    <xf numFmtId="181" fontId="5" fillId="27" borderId="135" xfId="0" applyNumberFormat="1" applyFont="1" applyFill="1" applyBorder="1" applyAlignment="1" applyProtection="1">
      <alignment vertical="center" wrapText="1"/>
      <protection locked="0"/>
    </xf>
    <xf numFmtId="173" fontId="5" fillId="62" borderId="135" xfId="69" applyNumberFormat="1" applyFont="1" applyFill="1" applyBorder="1" applyAlignment="1" applyProtection="1">
      <alignment horizontal="center" vertical="center" wrapText="1"/>
      <protection locked="0"/>
    </xf>
    <xf numFmtId="178" fontId="5" fillId="62" borderId="135" xfId="0" applyNumberFormat="1" applyFont="1" applyFill="1" applyBorder="1" applyAlignment="1" applyProtection="1">
      <alignment horizontal="center" vertical="center" wrapText="1"/>
      <protection locked="0"/>
    </xf>
    <xf numFmtId="181" fontId="5" fillId="27" borderId="135" xfId="0" applyNumberFormat="1" applyFont="1" applyFill="1" applyBorder="1" applyAlignment="1" applyProtection="1">
      <alignment wrapText="1"/>
      <protection locked="0"/>
    </xf>
    <xf numFmtId="0" fontId="5" fillId="63" borderId="135" xfId="0" applyFont="1" applyFill="1" applyBorder="1" applyAlignment="1" applyProtection="1">
      <alignment horizontal="left" wrapText="1"/>
      <protection locked="0"/>
    </xf>
    <xf numFmtId="0" fontId="5" fillId="63" borderId="135" xfId="0" applyFont="1" applyFill="1" applyBorder="1" applyAlignment="1" applyProtection="1">
      <alignment horizontal="center" wrapText="1"/>
      <protection/>
    </xf>
    <xf numFmtId="0" fontId="50" fillId="63" borderId="135" xfId="0" applyFont="1" applyFill="1" applyBorder="1" applyAlignment="1" applyProtection="1">
      <alignment wrapText="1"/>
      <protection locked="0"/>
    </xf>
    <xf numFmtId="180" fontId="5" fillId="63" borderId="135" xfId="0" applyNumberFormat="1" applyFont="1" applyFill="1" applyBorder="1" applyAlignment="1" applyProtection="1">
      <alignment horizontal="center" wrapText="1"/>
      <protection locked="0"/>
    </xf>
    <xf numFmtId="177" fontId="5" fillId="63" borderId="135" xfId="69" applyNumberFormat="1" applyFont="1" applyFill="1" applyBorder="1" applyAlignment="1" applyProtection="1">
      <alignment wrapText="1"/>
      <protection/>
    </xf>
    <xf numFmtId="178" fontId="5" fillId="63" borderId="135" xfId="0" applyNumberFormat="1" applyFont="1" applyFill="1" applyBorder="1" applyAlignment="1" applyProtection="1">
      <alignment wrapText="1"/>
      <protection/>
    </xf>
    <xf numFmtId="0" fontId="5" fillId="63" borderId="135" xfId="0" applyNumberFormat="1" applyFont="1" applyFill="1" applyBorder="1" applyAlignment="1" applyProtection="1">
      <alignment horizontal="center" wrapText="1"/>
      <protection locked="0"/>
    </xf>
    <xf numFmtId="180" fontId="5" fillId="63" borderId="135" xfId="0" applyNumberFormat="1" applyFont="1" applyFill="1" applyBorder="1" applyAlignment="1" applyProtection="1">
      <alignment wrapText="1"/>
      <protection locked="0"/>
    </xf>
    <xf numFmtId="0" fontId="52" fillId="63" borderId="135" xfId="0" applyFont="1" applyFill="1" applyBorder="1" applyAlignment="1" applyProtection="1">
      <alignment wrapText="1"/>
      <protection locked="0"/>
    </xf>
    <xf numFmtId="0" fontId="5" fillId="63" borderId="135" xfId="0" applyNumberFormat="1" applyFont="1" applyFill="1" applyBorder="1" applyAlignment="1" applyProtection="1">
      <alignment horizontal="left" wrapText="1"/>
      <protection locked="0"/>
    </xf>
    <xf numFmtId="3" fontId="5" fillId="63" borderId="135" xfId="0" applyNumberFormat="1" applyFont="1" applyFill="1" applyBorder="1" applyAlignment="1" applyProtection="1">
      <alignment horizontal="center" vertical="top" wrapText="1"/>
      <protection locked="0"/>
    </xf>
    <xf numFmtId="0" fontId="66" fillId="63" borderId="135" xfId="87" applyNumberFormat="1" applyFont="1" applyFill="1" applyBorder="1" applyAlignment="1" applyProtection="1">
      <alignment wrapText="1"/>
      <protection locked="0"/>
    </xf>
    <xf numFmtId="3" fontId="37" fillId="63" borderId="135" xfId="0" applyNumberFormat="1" applyFont="1" applyFill="1" applyBorder="1" applyAlignment="1" applyProtection="1">
      <alignment wrapText="1"/>
      <protection locked="0"/>
    </xf>
    <xf numFmtId="0" fontId="37" fillId="63" borderId="135" xfId="0" applyNumberFormat="1" applyFont="1" applyFill="1" applyBorder="1" applyAlignment="1" applyProtection="1">
      <alignment wrapText="1"/>
      <protection locked="0"/>
    </xf>
    <xf numFmtId="0" fontId="8" fillId="63" borderId="135" xfId="0" applyFont="1" applyFill="1" applyBorder="1" applyAlignment="1">
      <alignment horizontal="left" vertical="top" wrapText="1"/>
    </xf>
    <xf numFmtId="0" fontId="9" fillId="63" borderId="135" xfId="0" applyFont="1" applyFill="1" applyBorder="1" applyAlignment="1" applyProtection="1">
      <alignment horizontal="left" vertical="top" wrapText="1"/>
      <protection/>
    </xf>
    <xf numFmtId="0" fontId="9" fillId="63" borderId="135" xfId="0" applyFont="1" applyFill="1" applyBorder="1" applyAlignment="1" applyProtection="1">
      <alignment vertical="top" wrapText="1"/>
      <protection locked="0"/>
    </xf>
    <xf numFmtId="0" fontId="9" fillId="63" borderId="135" xfId="0" applyFont="1" applyFill="1" applyBorder="1" applyAlignment="1" applyProtection="1">
      <alignment horizontal="left" vertical="top" wrapText="1"/>
      <protection locked="0"/>
    </xf>
    <xf numFmtId="0" fontId="9" fillId="63" borderId="135" xfId="0" applyNumberFormat="1" applyFont="1" applyFill="1" applyBorder="1" applyAlignment="1" applyProtection="1">
      <alignment horizontal="left" vertical="top" wrapText="1"/>
      <protection locked="0"/>
    </xf>
    <xf numFmtId="0" fontId="184" fillId="27" borderId="135" xfId="0" applyNumberFormat="1" applyFont="1" applyFill="1" applyBorder="1" applyAlignment="1" applyProtection="1">
      <alignment wrapText="1"/>
      <protection locked="0"/>
    </xf>
    <xf numFmtId="3" fontId="184" fillId="27" borderId="135" xfId="0" applyNumberFormat="1" applyFont="1" applyFill="1" applyBorder="1" applyAlignment="1" applyProtection="1">
      <alignment wrapText="1"/>
      <protection locked="0"/>
    </xf>
    <xf numFmtId="0" fontId="2" fillId="64" borderId="135" xfId="0" applyFont="1" applyFill="1" applyBorder="1" applyAlignment="1" applyProtection="1">
      <alignment wrapText="1"/>
      <protection/>
    </xf>
    <xf numFmtId="0" fontId="2" fillId="62" borderId="135" xfId="0" applyFont="1" applyFill="1" applyBorder="1" applyAlignment="1" applyProtection="1">
      <alignment wrapText="1"/>
      <protection locked="0"/>
    </xf>
    <xf numFmtId="17" fontId="2" fillId="27" borderId="135" xfId="0" applyNumberFormat="1" applyFont="1" applyFill="1" applyBorder="1" applyAlignment="1">
      <alignment wrapText="1"/>
    </xf>
    <xf numFmtId="0" fontId="2" fillId="64" borderId="135" xfId="0" applyFont="1" applyFill="1" applyBorder="1" applyAlignment="1" applyProtection="1">
      <alignment horizontal="center" wrapText="1"/>
      <protection/>
    </xf>
    <xf numFmtId="173" fontId="5" fillId="64" borderId="135" xfId="69" applyNumberFormat="1" applyFont="1" applyFill="1" applyBorder="1" applyAlignment="1" applyProtection="1">
      <alignment wrapText="1"/>
      <protection/>
    </xf>
    <xf numFmtId="178" fontId="5" fillId="64" borderId="135" xfId="0" applyNumberFormat="1" applyFont="1" applyFill="1" applyBorder="1" applyAlignment="1" applyProtection="1">
      <alignment wrapText="1"/>
      <protection/>
    </xf>
    <xf numFmtId="0" fontId="64" fillId="27" borderId="135" xfId="0" applyFont="1" applyFill="1" applyBorder="1" applyAlignment="1">
      <alignment wrapText="1"/>
    </xf>
    <xf numFmtId="3" fontId="5" fillId="62" borderId="135" xfId="0" applyNumberFormat="1" applyFont="1" applyFill="1" applyBorder="1" applyAlignment="1" applyProtection="1">
      <alignment horizontal="left" wrapText="1"/>
      <protection locked="0"/>
    </xf>
    <xf numFmtId="0" fontId="5" fillId="27" borderId="135" xfId="0" applyFont="1" applyFill="1" applyBorder="1" applyAlignment="1" applyProtection="1">
      <alignment wrapText="1"/>
      <protection/>
    </xf>
    <xf numFmtId="0" fontId="59" fillId="27" borderId="135" xfId="87" applyFont="1" applyFill="1" applyBorder="1" applyAlignment="1" applyProtection="1">
      <alignment wrapText="1"/>
      <protection/>
    </xf>
    <xf numFmtId="173" fontId="5" fillId="27" borderId="135" xfId="69" applyNumberFormat="1" applyFont="1" applyFill="1" applyBorder="1" applyAlignment="1" applyProtection="1">
      <alignment wrapText="1"/>
      <protection/>
    </xf>
    <xf numFmtId="172" fontId="5" fillId="27" borderId="135" xfId="0" applyNumberFormat="1" applyFont="1" applyFill="1" applyBorder="1" applyAlignment="1" applyProtection="1">
      <alignment wrapText="1"/>
      <protection/>
    </xf>
    <xf numFmtId="0" fontId="65" fillId="27" borderId="135" xfId="0" applyFont="1" applyFill="1" applyBorder="1" applyAlignment="1">
      <alignment horizontal="justify" wrapText="1"/>
    </xf>
    <xf numFmtId="0" fontId="5" fillId="27" borderId="135" xfId="0" applyFont="1" applyFill="1" applyBorder="1" applyAlignment="1" applyProtection="1">
      <alignment horizontal="left" vertical="center" wrapText="1"/>
      <protection locked="0"/>
    </xf>
    <xf numFmtId="0" fontId="5" fillId="63" borderId="135" xfId="0" applyNumberFormat="1" applyFont="1" applyFill="1" applyBorder="1" applyAlignment="1" applyProtection="1">
      <alignment horizontal="center" wrapText="1"/>
      <protection/>
    </xf>
    <xf numFmtId="0" fontId="5" fillId="63" borderId="135" xfId="69" applyNumberFormat="1" applyFont="1" applyFill="1" applyBorder="1" applyAlignment="1" applyProtection="1">
      <alignment wrapText="1"/>
      <protection/>
    </xf>
    <xf numFmtId="0" fontId="5" fillId="63" borderId="135" xfId="0" applyNumberFormat="1" applyFont="1" applyFill="1" applyBorder="1" applyAlignment="1" applyProtection="1">
      <alignment wrapText="1"/>
      <protection/>
    </xf>
    <xf numFmtId="0" fontId="5" fillId="18" borderId="135" xfId="0" applyFont="1" applyFill="1" applyBorder="1" applyAlignment="1">
      <alignment/>
    </xf>
    <xf numFmtId="0" fontId="91" fillId="18" borderId="135" xfId="0" applyFont="1" applyFill="1" applyBorder="1" applyAlignment="1">
      <alignment wrapText="1"/>
    </xf>
    <xf numFmtId="0" fontId="5" fillId="27" borderId="137" xfId="0" applyFont="1" applyFill="1" applyBorder="1" applyAlignment="1" applyProtection="1">
      <alignment wrapText="1"/>
      <protection locked="0"/>
    </xf>
    <xf numFmtId="0" fontId="5" fillId="27" borderId="137" xfId="0" applyFont="1" applyFill="1" applyBorder="1" applyAlignment="1" applyProtection="1">
      <alignment horizontal="center" wrapText="1"/>
      <protection locked="0"/>
    </xf>
    <xf numFmtId="173" fontId="5" fillId="27" borderId="137" xfId="69" applyNumberFormat="1" applyFont="1" applyFill="1" applyBorder="1" applyAlignment="1" applyProtection="1">
      <alignment wrapText="1"/>
      <protection locked="0"/>
    </xf>
    <xf numFmtId="172" fontId="5" fillId="27" borderId="137" xfId="0" applyNumberFormat="1" applyFont="1" applyFill="1" applyBorder="1" applyAlignment="1" applyProtection="1">
      <alignment wrapText="1"/>
      <protection locked="0"/>
    </xf>
    <xf numFmtId="0" fontId="5" fillId="27" borderId="137" xfId="0" applyNumberFormat="1" applyFont="1" applyFill="1" applyBorder="1" applyAlignment="1" applyProtection="1">
      <alignment wrapText="1"/>
      <protection locked="0"/>
    </xf>
    <xf numFmtId="0" fontId="5" fillId="27" borderId="137" xfId="0" applyFont="1" applyFill="1" applyBorder="1" applyAlignment="1" applyProtection="1">
      <alignment horizontal="center" vertical="center" wrapText="1"/>
      <protection locked="0"/>
    </xf>
    <xf numFmtId="3" fontId="5" fillId="27" borderId="137" xfId="0" applyNumberFormat="1" applyFont="1" applyFill="1" applyBorder="1" applyAlignment="1" applyProtection="1">
      <alignment wrapText="1"/>
      <protection locked="0"/>
    </xf>
    <xf numFmtId="0" fontId="185" fillId="0" borderId="0" xfId="0" applyFont="1" applyAlignment="1">
      <alignment horizontal="justify" vertical="center"/>
    </xf>
    <xf numFmtId="0" fontId="8" fillId="0" borderId="0" xfId="0" applyFont="1" applyAlignment="1">
      <alignment/>
    </xf>
    <xf numFmtId="49" fontId="8" fillId="0" borderId="0" xfId="0" applyNumberFormat="1"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xf>
    <xf numFmtId="0" fontId="96" fillId="0" borderId="0" xfId="0" applyFont="1" applyAlignment="1">
      <alignment/>
    </xf>
    <xf numFmtId="0" fontId="97" fillId="0" borderId="0" xfId="0" applyFont="1" applyAlignment="1">
      <alignment vertical="center"/>
    </xf>
    <xf numFmtId="0" fontId="95" fillId="0" borderId="0" xfId="0" applyFont="1" applyAlignment="1">
      <alignment vertical="center"/>
    </xf>
    <xf numFmtId="0" fontId="98" fillId="67" borderId="0" xfId="0" applyFont="1" applyFill="1" applyAlignment="1" applyProtection="1">
      <alignment vertical="center"/>
      <protection/>
    </xf>
    <xf numFmtId="0" fontId="96" fillId="0" borderId="0" xfId="0" applyFont="1" applyAlignment="1">
      <alignment vertical="center"/>
    </xf>
    <xf numFmtId="0" fontId="94" fillId="0" borderId="0" xfId="0" applyFont="1" applyAlignment="1">
      <alignment vertical="center"/>
    </xf>
    <xf numFmtId="0" fontId="8" fillId="0" borderId="0" xfId="0" applyFont="1" applyAlignment="1">
      <alignment vertical="center"/>
    </xf>
    <xf numFmtId="0" fontId="94" fillId="0" borderId="0" xfId="0" applyFont="1" applyAlignment="1">
      <alignment/>
    </xf>
    <xf numFmtId="0" fontId="49" fillId="0" borderId="0" xfId="0" applyFont="1" applyAlignment="1">
      <alignment/>
    </xf>
    <xf numFmtId="0" fontId="58" fillId="0" borderId="0" xfId="0" applyFont="1" applyAlignment="1">
      <alignment/>
    </xf>
    <xf numFmtId="0" fontId="9" fillId="0" borderId="0" xfId="0" applyFont="1" applyAlignment="1">
      <alignment/>
    </xf>
    <xf numFmtId="0" fontId="93" fillId="0" borderId="0" xfId="0" applyFont="1" applyAlignment="1">
      <alignment/>
    </xf>
    <xf numFmtId="172" fontId="160" fillId="0" borderId="0" xfId="0" applyNumberFormat="1" applyFont="1" applyAlignment="1">
      <alignment/>
    </xf>
    <xf numFmtId="0" fontId="166" fillId="0" borderId="0" xfId="0" applyFont="1" applyFill="1" applyAlignment="1" applyProtection="1">
      <alignment horizontal="right" vertical="center"/>
      <protection/>
    </xf>
    <xf numFmtId="0" fontId="186" fillId="36" borderId="113" xfId="0" applyFont="1" applyFill="1" applyBorder="1" applyAlignment="1" applyProtection="1">
      <alignment horizontal="center" vertical="top" wrapText="1"/>
      <protection/>
    </xf>
    <xf numFmtId="0" fontId="186" fillId="36" borderId="115" xfId="0" applyFont="1" applyFill="1" applyBorder="1" applyAlignment="1" applyProtection="1">
      <alignment horizontal="center" vertical="top"/>
      <protection/>
    </xf>
    <xf numFmtId="0" fontId="186" fillId="36" borderId="87" xfId="0" applyFont="1" applyFill="1" applyBorder="1" applyAlignment="1" applyProtection="1">
      <alignment horizontal="center" vertical="top"/>
      <protection/>
    </xf>
    <xf numFmtId="0" fontId="186" fillId="36" borderId="57" xfId="0" applyFont="1" applyFill="1" applyBorder="1" applyAlignment="1" applyProtection="1">
      <alignment horizontal="center" vertical="top"/>
      <protection/>
    </xf>
    <xf numFmtId="0" fontId="186" fillId="36" borderId="64" xfId="0" applyFont="1" applyFill="1" applyBorder="1" applyAlignment="1" applyProtection="1">
      <alignment horizontal="center" vertical="top"/>
      <protection/>
    </xf>
    <xf numFmtId="0" fontId="186" fillId="36" borderId="138" xfId="0" applyFont="1" applyFill="1" applyBorder="1" applyAlignment="1" applyProtection="1" quotePrefix="1">
      <alignment horizontal="center" vertical="top"/>
      <protection/>
    </xf>
    <xf numFmtId="0" fontId="186" fillId="36" borderId="115" xfId="0" applyFont="1" applyFill="1" applyBorder="1" applyAlignment="1" applyProtection="1" quotePrefix="1">
      <alignment horizontal="center" vertical="top"/>
      <protection/>
    </xf>
    <xf numFmtId="0" fontId="186" fillId="36" borderId="91" xfId="0" applyFont="1" applyFill="1" applyBorder="1" applyAlignment="1" applyProtection="1" quotePrefix="1">
      <alignment horizontal="center" vertical="top"/>
      <protection/>
    </xf>
    <xf numFmtId="0" fontId="110" fillId="0" borderId="0" xfId="0" applyFont="1" applyAlignment="1" applyProtection="1">
      <alignment/>
      <protection/>
    </xf>
    <xf numFmtId="0" fontId="187" fillId="0" borderId="0" xfId="0" applyFont="1" applyAlignment="1" applyProtection="1">
      <alignment/>
      <protection/>
    </xf>
    <xf numFmtId="0" fontId="188" fillId="0" borderId="0" xfId="0" applyFont="1" applyAlignment="1" applyProtection="1">
      <alignment/>
      <protection/>
    </xf>
    <xf numFmtId="0" fontId="111" fillId="0" borderId="0" xfId="0" applyFont="1" applyAlignment="1">
      <alignment/>
    </xf>
    <xf numFmtId="0" fontId="188" fillId="0" borderId="0" xfId="0" applyFont="1" applyAlignment="1">
      <alignment/>
    </xf>
    <xf numFmtId="43" fontId="9" fillId="27" borderId="139" xfId="0" applyNumberFormat="1" applyFont="1" applyFill="1" applyBorder="1" applyAlignment="1" applyProtection="1">
      <alignment wrapText="1"/>
      <protection locked="0"/>
    </xf>
    <xf numFmtId="43" fontId="9" fillId="27" borderId="140" xfId="0" applyNumberFormat="1" applyFont="1" applyFill="1" applyBorder="1" applyAlignment="1" applyProtection="1">
      <alignment wrapText="1"/>
      <protection locked="0"/>
    </xf>
    <xf numFmtId="43" fontId="9" fillId="27" borderId="141" xfId="0" applyNumberFormat="1" applyFont="1" applyFill="1" applyBorder="1" applyAlignment="1" applyProtection="1">
      <alignment horizontal="center" wrapText="1"/>
      <protection locked="0"/>
    </xf>
    <xf numFmtId="43" fontId="9" fillId="27" borderId="102" xfId="0" applyNumberFormat="1" applyFont="1" applyFill="1" applyBorder="1" applyAlignment="1" applyProtection="1">
      <alignment horizontal="center" wrapText="1"/>
      <protection locked="0"/>
    </xf>
    <xf numFmtId="43" fontId="9" fillId="27" borderId="99" xfId="0" applyNumberFormat="1" applyFont="1" applyFill="1" applyBorder="1" applyAlignment="1" applyProtection="1">
      <alignment wrapText="1"/>
      <protection locked="0"/>
    </xf>
    <xf numFmtId="43" fontId="9" fillId="27" borderId="100" xfId="0" applyNumberFormat="1" applyFont="1" applyFill="1" applyBorder="1" applyAlignment="1" applyProtection="1">
      <alignment wrapText="1"/>
      <protection locked="0"/>
    </xf>
    <xf numFmtId="43" fontId="9" fillId="27" borderId="101" xfId="0" applyNumberFormat="1" applyFont="1" applyFill="1" applyBorder="1" applyAlignment="1" applyProtection="1">
      <alignment horizontal="center" wrapText="1"/>
      <protection locked="0"/>
    </xf>
    <xf numFmtId="0" fontId="103" fillId="0" borderId="0" xfId="0" applyFont="1" applyFill="1" applyAlignment="1">
      <alignment horizontal="right" vertical="center"/>
    </xf>
    <xf numFmtId="0" fontId="102" fillId="0" borderId="0" xfId="0" applyFont="1" applyFill="1" applyAlignment="1" applyProtection="1">
      <alignment vertical="center"/>
      <protection locked="0"/>
    </xf>
    <xf numFmtId="0" fontId="17" fillId="0" borderId="0" xfId="0" applyFont="1" applyFill="1" applyAlignment="1">
      <alignment/>
    </xf>
    <xf numFmtId="0" fontId="101" fillId="0" borderId="0" xfId="0" applyFont="1" applyAlignment="1">
      <alignment/>
    </xf>
    <xf numFmtId="0" fontId="13" fillId="0" borderId="0" xfId="0" applyFont="1" applyAlignment="1">
      <alignment horizontal="center" wrapText="1"/>
    </xf>
    <xf numFmtId="0" fontId="13" fillId="0" borderId="0" xfId="0" applyFont="1" applyAlignment="1">
      <alignment horizontal="center"/>
    </xf>
    <xf numFmtId="0" fontId="7" fillId="68" borderId="0" xfId="0" applyFont="1" applyFill="1" applyBorder="1" applyAlignment="1">
      <alignment horizontal="right" vertical="top" wrapText="1"/>
    </xf>
    <xf numFmtId="172" fontId="8" fillId="68" borderId="0" xfId="0" applyNumberFormat="1" applyFont="1" applyFill="1" applyBorder="1" applyAlignment="1" applyProtection="1">
      <alignment horizontal="center" vertical="center" wrapText="1"/>
      <protection locked="0"/>
    </xf>
    <xf numFmtId="0" fontId="100" fillId="0" borderId="0" xfId="0" applyFont="1" applyAlignment="1">
      <alignment/>
    </xf>
    <xf numFmtId="0" fontId="17" fillId="0" borderId="0" xfId="0" applyFont="1" applyAlignment="1">
      <alignment horizontal="right" vertical="center"/>
    </xf>
    <xf numFmtId="0" fontId="17" fillId="0" borderId="0" xfId="0" applyFont="1" applyAlignment="1">
      <alignment horizontal="left"/>
    </xf>
    <xf numFmtId="0" fontId="10" fillId="0" borderId="0" xfId="0" applyFont="1" applyAlignment="1">
      <alignment horizontal="center" vertical="center" wrapText="1"/>
    </xf>
    <xf numFmtId="3" fontId="107" fillId="68" borderId="142" xfId="0" applyNumberFormat="1" applyFont="1" applyFill="1" applyBorder="1" applyAlignment="1" applyProtection="1">
      <alignment horizontal="center" vertical="center"/>
      <protection/>
    </xf>
    <xf numFmtId="0" fontId="10" fillId="0" borderId="0" xfId="0" applyFont="1" applyAlignment="1">
      <alignment horizontal="center" vertical="center"/>
    </xf>
    <xf numFmtId="0" fontId="6" fillId="0" borderId="143" xfId="0" applyFont="1" applyBorder="1" applyAlignment="1">
      <alignment horizontal="left" vertical="top"/>
    </xf>
    <xf numFmtId="0" fontId="6" fillId="0" borderId="0" xfId="0" applyFont="1" applyAlignment="1">
      <alignment vertical="top"/>
    </xf>
    <xf numFmtId="0" fontId="6" fillId="0" borderId="8" xfId="0" applyFont="1" applyBorder="1" applyAlignment="1">
      <alignment horizontal="right" vertical="top"/>
    </xf>
    <xf numFmtId="0" fontId="6" fillId="0" borderId="144" xfId="0" applyFont="1" applyBorder="1" applyAlignment="1">
      <alignment horizontal="left" vertical="top"/>
    </xf>
    <xf numFmtId="0" fontId="11" fillId="69" borderId="145" xfId="0" applyNumberFormat="1" applyFont="1" applyFill="1" applyBorder="1" applyAlignment="1">
      <alignment horizontal="right" vertical="top"/>
    </xf>
    <xf numFmtId="0" fontId="11" fillId="69" borderId="146" xfId="0" applyFont="1" applyFill="1" applyBorder="1" applyAlignment="1">
      <alignment horizontal="left" vertical="top"/>
    </xf>
    <xf numFmtId="3" fontId="8" fillId="70" borderId="147" xfId="0" applyNumberFormat="1" applyFont="1" applyFill="1" applyBorder="1" applyAlignment="1" applyProtection="1">
      <alignment horizontal="center" vertical="center"/>
      <protection locked="0"/>
    </xf>
    <xf numFmtId="3" fontId="6" fillId="69" borderId="142" xfId="0" applyNumberFormat="1" applyFont="1" applyFill="1" applyBorder="1" applyAlignment="1" applyProtection="1">
      <alignment horizontal="center" vertical="center"/>
      <protection/>
    </xf>
    <xf numFmtId="0" fontId="11" fillId="69" borderId="148" xfId="0" applyNumberFormat="1" applyFont="1" applyFill="1" applyBorder="1" applyAlignment="1">
      <alignment horizontal="right" vertical="top"/>
    </xf>
    <xf numFmtId="0" fontId="11" fillId="69" borderId="149" xfId="0" applyFont="1" applyFill="1" applyBorder="1" applyAlignment="1">
      <alignment horizontal="left" vertical="top" wrapText="1"/>
    </xf>
    <xf numFmtId="3" fontId="6" fillId="67" borderId="142" xfId="0" applyNumberFormat="1" applyFont="1" applyFill="1" applyBorder="1" applyAlignment="1" applyProtection="1">
      <alignment horizontal="center" vertical="center"/>
      <protection/>
    </xf>
    <xf numFmtId="3" fontId="6" fillId="67" borderId="150" xfId="0" applyNumberFormat="1" applyFont="1" applyFill="1" applyBorder="1" applyAlignment="1" applyProtection="1">
      <alignment horizontal="center" vertical="center"/>
      <protection/>
    </xf>
    <xf numFmtId="0" fontId="8" fillId="0" borderId="0" xfId="0" applyFont="1" applyAlignment="1">
      <alignment horizontal="left"/>
    </xf>
    <xf numFmtId="0" fontId="11" fillId="69" borderId="149" xfId="0" applyFont="1" applyFill="1" applyBorder="1" applyAlignment="1">
      <alignment horizontal="left" vertical="top"/>
    </xf>
    <xf numFmtId="3" fontId="6" fillId="69" borderId="150" xfId="0" applyNumberFormat="1" applyFont="1" applyFill="1" applyBorder="1" applyAlignment="1" applyProtection="1">
      <alignment horizontal="center" vertical="center"/>
      <protection/>
    </xf>
    <xf numFmtId="0" fontId="12" fillId="69" borderId="149" xfId="0" applyFont="1" applyFill="1" applyBorder="1" applyAlignment="1">
      <alignment horizontal="left" vertical="top" wrapText="1"/>
    </xf>
    <xf numFmtId="0" fontId="11" fillId="69" borderId="151" xfId="0" applyNumberFormat="1" applyFont="1" applyFill="1" applyBorder="1" applyAlignment="1">
      <alignment horizontal="right" vertical="top"/>
    </xf>
    <xf numFmtId="0" fontId="12" fillId="69" borderId="152" xfId="0" applyFont="1" applyFill="1" applyBorder="1" applyAlignment="1">
      <alignment horizontal="left" vertical="top" wrapText="1"/>
    </xf>
    <xf numFmtId="0" fontId="112" fillId="0" borderId="0" xfId="0" applyFont="1" applyAlignment="1">
      <alignment/>
    </xf>
    <xf numFmtId="0" fontId="189" fillId="0" borderId="0" xfId="0" applyFont="1" applyAlignment="1">
      <alignment/>
    </xf>
    <xf numFmtId="0" fontId="190" fillId="36" borderId="52" xfId="0" applyFont="1" applyFill="1" applyBorder="1" applyAlignment="1">
      <alignment horizontal="center" vertical="top" wrapText="1"/>
    </xf>
    <xf numFmtId="0" fontId="190" fillId="36" borderId="153" xfId="0" applyFont="1" applyFill="1" applyBorder="1" applyAlignment="1">
      <alignment horizontal="center" vertical="top" wrapText="1"/>
    </xf>
    <xf numFmtId="0" fontId="190" fillId="36" borderId="20" xfId="0" applyFont="1" applyFill="1" applyBorder="1" applyAlignment="1">
      <alignment horizontal="center" vertical="top" wrapText="1"/>
    </xf>
    <xf numFmtId="0" fontId="190" fillId="36" borderId="21" xfId="0" applyFont="1" applyFill="1" applyBorder="1" applyAlignment="1">
      <alignment horizontal="center" vertical="top" wrapText="1"/>
    </xf>
    <xf numFmtId="0" fontId="191" fillId="0" borderId="0" xfId="0" applyFont="1" applyAlignment="1">
      <alignment horizontal="center" wrapText="1"/>
    </xf>
    <xf numFmtId="0" fontId="191" fillId="0" borderId="0" xfId="0" applyFont="1" applyAlignment="1">
      <alignment/>
    </xf>
    <xf numFmtId="0" fontId="113" fillId="0" borderId="0" xfId="0" applyFont="1" applyAlignment="1">
      <alignment/>
    </xf>
    <xf numFmtId="3" fontId="19" fillId="71" borderId="154" xfId="0" applyNumberFormat="1" applyFont="1" applyFill="1" applyBorder="1" applyAlignment="1" applyProtection="1">
      <alignment horizontal="center" vertical="center" wrapText="1"/>
      <protection locked="0"/>
    </xf>
    <xf numFmtId="3" fontId="19" fillId="71" borderId="155" xfId="0" applyNumberFormat="1" applyFont="1" applyFill="1" applyBorder="1" applyAlignment="1" applyProtection="1">
      <alignment horizontal="center" vertical="center" wrapText="1"/>
      <protection locked="0"/>
    </xf>
    <xf numFmtId="3" fontId="9" fillId="27" borderId="154" xfId="0" applyNumberFormat="1" applyFont="1" applyFill="1" applyBorder="1" applyAlignment="1" applyProtection="1">
      <alignment horizontal="center" vertical="center" wrapText="1"/>
      <protection locked="0"/>
    </xf>
    <xf numFmtId="3" fontId="9" fillId="27" borderId="155" xfId="0" applyNumberFormat="1" applyFont="1" applyFill="1" applyBorder="1" applyAlignment="1" applyProtection="1">
      <alignment horizontal="center" vertical="center" wrapText="1"/>
      <protection locked="0"/>
    </xf>
    <xf numFmtId="3" fontId="19" fillId="71" borderId="147" xfId="0" applyNumberFormat="1" applyFont="1" applyFill="1" applyBorder="1" applyAlignment="1" applyProtection="1">
      <alignment horizontal="center" vertical="center" wrapText="1"/>
      <protection locked="0"/>
    </xf>
    <xf numFmtId="3" fontId="19" fillId="71" borderId="156" xfId="0" applyNumberFormat="1" applyFont="1" applyFill="1" applyBorder="1" applyAlignment="1" applyProtection="1">
      <alignment horizontal="center" vertical="center" wrapText="1"/>
      <protection locked="0"/>
    </xf>
    <xf numFmtId="3" fontId="9" fillId="27" borderId="147" xfId="0" applyNumberFormat="1" applyFont="1" applyFill="1" applyBorder="1" applyAlignment="1" applyProtection="1">
      <alignment horizontal="center" vertical="center" wrapText="1"/>
      <protection locked="0"/>
    </xf>
    <xf numFmtId="3" fontId="9" fillId="27" borderId="156" xfId="0" applyNumberFormat="1" applyFont="1" applyFill="1" applyBorder="1" applyAlignment="1" applyProtection="1">
      <alignment horizontal="center" vertical="center" wrapText="1"/>
      <protection locked="0"/>
    </xf>
    <xf numFmtId="3" fontId="19" fillId="71" borderId="157" xfId="0" applyNumberFormat="1" applyFont="1" applyFill="1" applyBorder="1" applyAlignment="1" applyProtection="1">
      <alignment horizontal="center" vertical="center" wrapText="1"/>
      <protection locked="0"/>
    </xf>
    <xf numFmtId="3" fontId="19" fillId="71" borderId="158" xfId="0" applyNumberFormat="1" applyFont="1" applyFill="1" applyBorder="1" applyAlignment="1" applyProtection="1">
      <alignment horizontal="center" vertical="center" wrapText="1"/>
      <protection locked="0"/>
    </xf>
    <xf numFmtId="3" fontId="19" fillId="71" borderId="159" xfId="0" applyNumberFormat="1" applyFont="1" applyFill="1" applyBorder="1" applyAlignment="1" applyProtection="1">
      <alignment horizontal="center" vertical="center" wrapText="1"/>
      <protection locked="0"/>
    </xf>
    <xf numFmtId="3" fontId="9" fillId="27" borderId="160" xfId="0" applyNumberFormat="1" applyFont="1" applyFill="1" applyBorder="1" applyAlignment="1" applyProtection="1">
      <alignment horizontal="center" vertical="center" wrapText="1"/>
      <protection locked="0"/>
    </xf>
    <xf numFmtId="3" fontId="9" fillId="27" borderId="161" xfId="0" applyNumberFormat="1" applyFont="1" applyFill="1" applyBorder="1" applyAlignment="1" applyProtection="1">
      <alignment horizontal="center" vertical="center" wrapText="1"/>
      <protection locked="0"/>
    </xf>
    <xf numFmtId="3" fontId="19" fillId="61" borderId="147" xfId="0" applyNumberFormat="1" applyFont="1" applyFill="1" applyBorder="1" applyAlignment="1" applyProtection="1">
      <alignment horizontal="center" vertical="center" wrapText="1"/>
      <protection locked="0"/>
    </xf>
    <xf numFmtId="3" fontId="19" fillId="61" borderId="156" xfId="0" applyNumberFormat="1" applyFont="1" applyFill="1" applyBorder="1" applyAlignment="1" applyProtection="1">
      <alignment horizontal="center" vertical="center" wrapText="1"/>
      <protection locked="0"/>
    </xf>
    <xf numFmtId="3" fontId="9" fillId="18" borderId="147" xfId="0" applyNumberFormat="1" applyFont="1" applyFill="1" applyBorder="1" applyAlignment="1" applyProtection="1">
      <alignment horizontal="center" vertical="center" wrapText="1"/>
      <protection locked="0"/>
    </xf>
    <xf numFmtId="3" fontId="9" fillId="18" borderId="156" xfId="0" applyNumberFormat="1" applyFont="1" applyFill="1" applyBorder="1" applyAlignment="1" applyProtection="1">
      <alignment horizontal="center" vertical="center" wrapText="1"/>
      <protection locked="0"/>
    </xf>
    <xf numFmtId="0" fontId="8" fillId="18" borderId="162" xfId="0" applyFont="1" applyFill="1" applyBorder="1" applyAlignment="1" applyProtection="1">
      <alignment wrapText="1"/>
      <protection locked="0"/>
    </xf>
    <xf numFmtId="0" fontId="8" fillId="18" borderId="163" xfId="0" applyFont="1" applyFill="1" applyBorder="1" applyAlignment="1" applyProtection="1">
      <alignment wrapText="1"/>
      <protection locked="0"/>
    </xf>
    <xf numFmtId="0" fontId="9" fillId="0" borderId="0" xfId="0" applyFont="1" applyAlignment="1">
      <alignment wrapText="1"/>
    </xf>
    <xf numFmtId="0" fontId="2" fillId="0" borderId="0" xfId="0" applyFont="1" applyAlignment="1">
      <alignment wrapText="1"/>
    </xf>
    <xf numFmtId="0" fontId="8" fillId="6" borderId="164" xfId="0" applyFont="1" applyFill="1" applyBorder="1" applyAlignment="1" applyProtection="1">
      <alignment vertical="center"/>
      <protection locked="0"/>
    </xf>
    <xf numFmtId="0" fontId="4" fillId="6" borderId="0" xfId="0" applyFont="1" applyFill="1" applyAlignment="1">
      <alignment/>
    </xf>
    <xf numFmtId="0" fontId="163" fillId="6" borderId="123" xfId="0" applyFont="1" applyFill="1" applyBorder="1" applyAlignment="1" applyProtection="1">
      <alignment/>
      <protection locked="0"/>
    </xf>
    <xf numFmtId="0" fontId="163" fillId="6" borderId="124" xfId="0" applyFont="1" applyFill="1" applyBorder="1" applyAlignment="1" applyProtection="1">
      <alignment/>
      <protection locked="0"/>
    </xf>
    <xf numFmtId="0" fontId="163" fillId="6" borderId="105" xfId="0" applyFont="1" applyFill="1" applyBorder="1" applyAlignment="1" applyProtection="1">
      <alignment/>
      <protection locked="0"/>
    </xf>
    <xf numFmtId="0" fontId="163" fillId="6" borderId="108" xfId="0" applyFont="1" applyFill="1" applyBorder="1" applyAlignment="1" applyProtection="1">
      <alignment/>
      <protection locked="0"/>
    </xf>
    <xf numFmtId="0" fontId="163" fillId="6" borderId="109" xfId="0" applyFont="1" applyFill="1" applyBorder="1" applyAlignment="1" applyProtection="1">
      <alignment/>
      <protection locked="0"/>
    </xf>
    <xf numFmtId="0" fontId="4" fillId="6" borderId="165" xfId="0" applyFont="1" applyFill="1" applyBorder="1" applyAlignment="1">
      <alignment wrapText="1"/>
    </xf>
    <xf numFmtId="49" fontId="8" fillId="72" borderId="164" xfId="0" applyNumberFormat="1" applyFont="1" applyFill="1" applyBorder="1" applyAlignment="1" applyProtection="1">
      <alignment horizontal="center" wrapText="1"/>
      <protection locked="0"/>
    </xf>
    <xf numFmtId="49" fontId="8" fillId="72" borderId="166" xfId="0" applyNumberFormat="1" applyFont="1" applyFill="1" applyBorder="1" applyAlignment="1" applyProtection="1">
      <alignment horizontal="center" wrapText="1"/>
      <protection locked="0"/>
    </xf>
    <xf numFmtId="0" fontId="8" fillId="73" borderId="167" xfId="0" applyFont="1" applyFill="1" applyBorder="1" applyAlignment="1" applyProtection="1">
      <alignment horizontal="center" wrapText="1"/>
      <protection locked="0"/>
    </xf>
    <xf numFmtId="0" fontId="8" fillId="72" borderId="162" xfId="0" applyFont="1" applyFill="1" applyBorder="1" applyAlignment="1" applyProtection="1">
      <alignment wrapText="1"/>
      <protection locked="0"/>
    </xf>
    <xf numFmtId="0" fontId="8" fillId="73" borderId="166" xfId="0" applyFont="1" applyFill="1" applyBorder="1" applyAlignment="1" applyProtection="1">
      <alignment horizontal="center" wrapText="1"/>
      <protection locked="0"/>
    </xf>
    <xf numFmtId="0" fontId="8" fillId="72" borderId="168" xfId="0" applyFont="1" applyFill="1" applyBorder="1" applyAlignment="1" applyProtection="1">
      <alignment wrapText="1"/>
      <protection locked="0"/>
    </xf>
    <xf numFmtId="49" fontId="9" fillId="72" borderId="169" xfId="0" applyNumberFormat="1" applyFont="1" applyFill="1" applyBorder="1" applyAlignment="1" applyProtection="1">
      <alignment horizontal="center" wrapText="1"/>
      <protection locked="0"/>
    </xf>
    <xf numFmtId="0" fontId="9" fillId="72" borderId="170" xfId="0" applyFont="1" applyFill="1" applyBorder="1" applyAlignment="1" applyProtection="1">
      <alignment wrapText="1"/>
      <protection locked="0"/>
    </xf>
    <xf numFmtId="0" fontId="9" fillId="72" borderId="163" xfId="0" applyFont="1" applyFill="1" applyBorder="1" applyAlignment="1" applyProtection="1">
      <alignment wrapText="1"/>
      <protection locked="0"/>
    </xf>
    <xf numFmtId="49" fontId="8" fillId="18" borderId="164" xfId="0" applyNumberFormat="1" applyFont="1" applyFill="1" applyBorder="1" applyAlignment="1" applyProtection="1">
      <alignment horizontal="center" vertical="center" wrapText="1"/>
      <protection locked="0"/>
    </xf>
    <xf numFmtId="49" fontId="8" fillId="18" borderId="166" xfId="0" applyNumberFormat="1" applyFont="1" applyFill="1" applyBorder="1" applyAlignment="1" applyProtection="1">
      <alignment horizontal="center" vertical="center" wrapText="1"/>
      <protection locked="0"/>
    </xf>
    <xf numFmtId="49" fontId="8" fillId="18" borderId="162" xfId="0" applyNumberFormat="1" applyFont="1" applyFill="1" applyBorder="1" applyAlignment="1" applyProtection="1">
      <alignment vertical="center" wrapText="1"/>
      <protection locked="0"/>
    </xf>
    <xf numFmtId="16" fontId="8" fillId="18" borderId="164" xfId="0" applyNumberFormat="1" applyFont="1" applyFill="1" applyBorder="1" applyAlignment="1" applyProtection="1">
      <alignment horizontal="center" wrapText="1"/>
      <protection locked="0"/>
    </xf>
    <xf numFmtId="0" fontId="8" fillId="18" borderId="166" xfId="0" applyFont="1" applyFill="1" applyBorder="1" applyAlignment="1" applyProtection="1">
      <alignment horizontal="center" wrapText="1"/>
      <protection locked="0"/>
    </xf>
    <xf numFmtId="0" fontId="8" fillId="18" borderId="168" xfId="0" applyFont="1" applyFill="1" applyBorder="1" applyAlignment="1" applyProtection="1">
      <alignment wrapText="1"/>
      <protection locked="0"/>
    </xf>
    <xf numFmtId="49" fontId="9" fillId="18" borderId="169" xfId="0" applyNumberFormat="1" applyFont="1" applyFill="1" applyBorder="1" applyAlignment="1" applyProtection="1">
      <alignment horizontal="center" wrapText="1"/>
      <protection locked="0"/>
    </xf>
    <xf numFmtId="0" fontId="8" fillId="18" borderId="170" xfId="0" applyFont="1" applyFill="1" applyBorder="1" applyAlignment="1" applyProtection="1">
      <alignment wrapText="1"/>
      <protection locked="0"/>
    </xf>
    <xf numFmtId="0" fontId="9" fillId="73" borderId="171" xfId="0" applyFont="1" applyFill="1" applyBorder="1" applyAlignment="1" applyProtection="1">
      <alignment horizontal="center" wrapText="1"/>
      <protection locked="0"/>
    </xf>
    <xf numFmtId="0" fontId="9" fillId="73" borderId="170" xfId="0" applyFont="1" applyFill="1" applyBorder="1" applyAlignment="1" applyProtection="1">
      <alignment wrapText="1"/>
      <protection locked="0"/>
    </xf>
    <xf numFmtId="1" fontId="9" fillId="73" borderId="172" xfId="0" applyNumberFormat="1" applyFont="1" applyFill="1" applyBorder="1" applyAlignment="1" applyProtection="1">
      <alignment horizontal="left" wrapText="1"/>
      <protection locked="0"/>
    </xf>
    <xf numFmtId="0" fontId="9" fillId="73" borderId="172" xfId="0" applyFont="1" applyFill="1" applyBorder="1" applyAlignment="1" applyProtection="1">
      <alignment horizontal="center" wrapText="1"/>
      <protection locked="0"/>
    </xf>
    <xf numFmtId="0" fontId="9" fillId="73" borderId="0" xfId="0" applyFont="1" applyFill="1" applyBorder="1" applyAlignment="1" applyProtection="1">
      <alignment wrapText="1"/>
      <protection locked="0"/>
    </xf>
    <xf numFmtId="0" fontId="9" fillId="6" borderId="62" xfId="0" applyFont="1" applyFill="1" applyBorder="1" applyAlignment="1" applyProtection="1">
      <alignment horizontal="left" vertical="center" wrapText="1"/>
      <protection locked="0"/>
    </xf>
    <xf numFmtId="0" fontId="110" fillId="0" borderId="0" xfId="0" applyFont="1" applyAlignment="1">
      <alignment wrapText="1"/>
    </xf>
    <xf numFmtId="0" fontId="160" fillId="27" borderId="0" xfId="0" applyFont="1" applyFill="1" applyAlignment="1">
      <alignment/>
    </xf>
    <xf numFmtId="0" fontId="192" fillId="27" borderId="0" xfId="0" applyFont="1" applyFill="1" applyAlignment="1">
      <alignment/>
    </xf>
    <xf numFmtId="0" fontId="7" fillId="74" borderId="173" xfId="0" applyFont="1" applyFill="1" applyBorder="1" applyAlignment="1">
      <alignment horizontal="center" vertical="center" wrapText="1"/>
    </xf>
    <xf numFmtId="0" fontId="7" fillId="74" borderId="174" xfId="0" applyFont="1" applyFill="1" applyBorder="1" applyAlignment="1">
      <alignment horizontal="center" vertical="center" wrapText="1"/>
    </xf>
    <xf numFmtId="0" fontId="7" fillId="74" borderId="175" xfId="0" applyFont="1" applyFill="1" applyBorder="1" applyAlignment="1">
      <alignment horizontal="center" vertical="top" wrapText="1"/>
    </xf>
    <xf numFmtId="0" fontId="7" fillId="74" borderId="176" xfId="0" applyFont="1" applyFill="1" applyBorder="1" applyAlignment="1" quotePrefix="1">
      <alignment horizontal="center" vertical="top" wrapText="1"/>
    </xf>
    <xf numFmtId="0" fontId="7" fillId="74" borderId="177" xfId="0" applyFont="1" applyFill="1" applyBorder="1" applyAlignment="1" quotePrefix="1">
      <alignment horizontal="center" vertical="top" wrapText="1"/>
    </xf>
    <xf numFmtId="0" fontId="7" fillId="74" borderId="178" xfId="0" applyFont="1" applyFill="1" applyBorder="1" applyAlignment="1" quotePrefix="1">
      <alignment horizontal="center" vertical="top" wrapText="1"/>
    </xf>
    <xf numFmtId="0" fontId="7" fillId="74" borderId="179" xfId="0" applyFont="1" applyFill="1" applyBorder="1" applyAlignment="1" quotePrefix="1">
      <alignment horizontal="center" vertical="top" wrapText="1"/>
    </xf>
    <xf numFmtId="0" fontId="2" fillId="18" borderId="180" xfId="0" applyFont="1" applyFill="1" applyBorder="1" applyAlignment="1">
      <alignment horizontal="justify" wrapText="1"/>
    </xf>
    <xf numFmtId="14" fontId="9" fillId="60" borderId="180" xfId="0" applyNumberFormat="1" applyFont="1" applyFill="1" applyBorder="1" applyAlignment="1" applyProtection="1">
      <alignment horizontal="justify" wrapText="1"/>
      <protection locked="0"/>
    </xf>
    <xf numFmtId="14" fontId="9" fillId="18" borderId="180" xfId="0" applyNumberFormat="1" applyFont="1" applyFill="1" applyBorder="1" applyAlignment="1" applyProtection="1">
      <alignment horizontal="justify" wrapText="1"/>
      <protection locked="0"/>
    </xf>
    <xf numFmtId="0" fontId="8" fillId="18" borderId="180" xfId="0" applyFont="1" applyFill="1" applyBorder="1" applyAlignment="1" applyProtection="1">
      <alignment horizontal="justify" wrapText="1"/>
      <protection locked="0"/>
    </xf>
    <xf numFmtId="196" fontId="8" fillId="18" borderId="180" xfId="0" applyNumberFormat="1" applyFont="1" applyFill="1" applyBorder="1" applyAlignment="1" applyProtection="1">
      <alignment horizontal="justify" wrapText="1"/>
      <protection locked="0"/>
    </xf>
    <xf numFmtId="0" fontId="8" fillId="75" borderId="180" xfId="0" applyFont="1" applyFill="1" applyBorder="1" applyAlignment="1" applyProtection="1">
      <alignment horizontal="justify" wrapText="1"/>
      <protection locked="0"/>
    </xf>
    <xf numFmtId="196" fontId="8" fillId="75" borderId="180" xfId="0" applyNumberFormat="1" applyFont="1" applyFill="1" applyBorder="1" applyAlignment="1" applyProtection="1">
      <alignment horizontal="justify" wrapText="1"/>
      <protection locked="0"/>
    </xf>
    <xf numFmtId="0" fontId="49" fillId="75" borderId="180" xfId="0" applyFont="1" applyFill="1" applyBorder="1" applyAlignment="1" applyProtection="1">
      <alignment horizontal="justify" vertical="center" wrapText="1"/>
      <protection locked="0"/>
    </xf>
    <xf numFmtId="175" fontId="8" fillId="75" borderId="180" xfId="0" applyNumberFormat="1" applyFont="1" applyFill="1" applyBorder="1" applyAlignment="1" applyProtection="1">
      <alignment horizontal="justify" wrapText="1"/>
      <protection locked="0"/>
    </xf>
    <xf numFmtId="16" fontId="8" fillId="18" borderId="180" xfId="0" applyNumberFormat="1" applyFont="1" applyFill="1" applyBorder="1" applyAlignment="1" applyProtection="1">
      <alignment horizontal="justify" wrapText="1"/>
      <protection locked="0"/>
    </xf>
    <xf numFmtId="0" fontId="8" fillId="60" borderId="180" xfId="0" applyFont="1" applyFill="1" applyBorder="1" applyAlignment="1" applyProtection="1">
      <alignment horizontal="justify" wrapText="1"/>
      <protection locked="0"/>
    </xf>
    <xf numFmtId="14" fontId="8" fillId="60" borderId="180" xfId="0" applyNumberFormat="1" applyFont="1" applyFill="1" applyBorder="1" applyAlignment="1" applyProtection="1">
      <alignment horizontal="justify" wrapText="1"/>
      <protection locked="0"/>
    </xf>
    <xf numFmtId="199" fontId="8" fillId="60" borderId="180" xfId="0" applyNumberFormat="1" applyFont="1" applyFill="1" applyBorder="1" applyAlignment="1" applyProtection="1">
      <alignment horizontal="justify" wrapText="1"/>
      <protection locked="0"/>
    </xf>
    <xf numFmtId="174" fontId="8" fillId="18" borderId="180" xfId="0" applyNumberFormat="1" applyFont="1" applyFill="1" applyBorder="1" applyAlignment="1" applyProtection="1">
      <alignment horizontal="justify" wrapText="1"/>
      <protection locked="0"/>
    </xf>
    <xf numFmtId="0" fontId="8" fillId="18" borderId="180" xfId="0" applyFont="1" applyFill="1" applyBorder="1" applyAlignment="1">
      <alignment horizontal="justify" wrapText="1"/>
    </xf>
    <xf numFmtId="14" fontId="8" fillId="18" borderId="180" xfId="0" applyNumberFormat="1" applyFont="1" applyFill="1" applyBorder="1" applyAlignment="1">
      <alignment horizontal="justify" wrapText="1"/>
    </xf>
    <xf numFmtId="0" fontId="9" fillId="18" borderId="180" xfId="0" applyFont="1" applyFill="1" applyBorder="1" applyAlignment="1">
      <alignment horizontal="justify" wrapText="1"/>
    </xf>
    <xf numFmtId="0" fontId="8" fillId="75" borderId="180" xfId="0" applyNumberFormat="1" applyFont="1" applyFill="1" applyBorder="1" applyAlignment="1" applyProtection="1">
      <alignment horizontal="justify" wrapText="1"/>
      <protection locked="0"/>
    </xf>
    <xf numFmtId="0" fontId="9" fillId="0" borderId="0" xfId="0" applyFont="1" applyBorder="1" applyAlignment="1">
      <alignment wrapText="1"/>
    </xf>
    <xf numFmtId="14" fontId="8" fillId="18" borderId="180" xfId="0" applyNumberFormat="1" applyFont="1" applyFill="1" applyBorder="1" applyAlignment="1" applyProtection="1">
      <alignment horizontal="justify" wrapText="1"/>
      <protection locked="0"/>
    </xf>
    <xf numFmtId="0" fontId="8" fillId="60" borderId="180" xfId="0" applyFont="1" applyFill="1" applyBorder="1" applyAlignment="1" applyProtection="1">
      <alignment horizontal="justify" vertical="center" wrapText="1"/>
      <protection locked="0"/>
    </xf>
    <xf numFmtId="0" fontId="8" fillId="18" borderId="180" xfId="0" applyFont="1" applyFill="1" applyBorder="1" applyAlignment="1">
      <alignment horizontal="justify" vertical="center" wrapText="1"/>
    </xf>
    <xf numFmtId="14" fontId="8" fillId="18" borderId="180" xfId="0" applyNumberFormat="1" applyFont="1" applyFill="1" applyBorder="1" applyAlignment="1">
      <alignment horizontal="justify" vertical="center" wrapText="1"/>
    </xf>
    <xf numFmtId="0" fontId="8" fillId="60" borderId="180" xfId="0" applyFont="1" applyFill="1" applyBorder="1" applyAlignment="1" applyProtection="1">
      <alignment horizontal="justify" vertical="justify" wrapText="1"/>
      <protection locked="0"/>
    </xf>
    <xf numFmtId="199" fontId="8" fillId="60" borderId="180" xfId="0" applyNumberFormat="1" applyFont="1" applyFill="1" applyBorder="1" applyAlignment="1" applyProtection="1">
      <alignment horizontal="justify" vertical="justify" wrapText="1"/>
      <protection locked="0"/>
    </xf>
    <xf numFmtId="0" fontId="8" fillId="75" borderId="180" xfId="0" applyFont="1" applyFill="1" applyBorder="1" applyAlignment="1" applyProtection="1">
      <alignment horizontal="justify" vertical="justify" wrapText="1"/>
      <protection locked="0"/>
    </xf>
    <xf numFmtId="175" fontId="8" fillId="75" borderId="180" xfId="0" applyNumberFormat="1" applyFont="1" applyFill="1" applyBorder="1" applyAlignment="1" applyProtection="1">
      <alignment horizontal="justify" vertical="justify" wrapText="1"/>
      <protection locked="0"/>
    </xf>
    <xf numFmtId="0" fontId="8" fillId="18" borderId="180" xfId="0" applyFont="1" applyFill="1" applyBorder="1" applyAlignment="1" applyProtection="1">
      <alignment horizontal="justify" vertical="justify" wrapText="1"/>
      <protection locked="0"/>
    </xf>
    <xf numFmtId="174" fontId="8" fillId="18" borderId="180" xfId="0" applyNumberFormat="1" applyFont="1" applyFill="1" applyBorder="1" applyAlignment="1" applyProtection="1">
      <alignment horizontal="justify" vertical="justify" wrapText="1"/>
      <protection locked="0"/>
    </xf>
    <xf numFmtId="0" fontId="8" fillId="18" borderId="180" xfId="0" applyFont="1" applyFill="1" applyBorder="1" applyAlignment="1">
      <alignment horizontal="justify" vertical="justify" wrapText="1"/>
    </xf>
    <xf numFmtId="0" fontId="8" fillId="75" borderId="180" xfId="0" applyFont="1" applyFill="1" applyBorder="1" applyAlignment="1" applyProtection="1">
      <alignment horizontal="justify" vertical="justify" wrapText="1"/>
      <protection locked="0"/>
    </xf>
    <xf numFmtId="175" fontId="8" fillId="75" borderId="180" xfId="0" applyNumberFormat="1" applyFont="1" applyFill="1" applyBorder="1" applyAlignment="1" applyProtection="1">
      <alignment horizontal="justify" vertical="justify" wrapText="1"/>
      <protection locked="0"/>
    </xf>
    <xf numFmtId="16" fontId="8" fillId="18" borderId="180" xfId="0" applyNumberFormat="1" applyFont="1" applyFill="1" applyBorder="1" applyAlignment="1">
      <alignment horizontal="justify" vertical="justify" wrapText="1"/>
    </xf>
    <xf numFmtId="0" fontId="101" fillId="18" borderId="180" xfId="0" applyFont="1" applyFill="1" applyBorder="1" applyAlignment="1" applyProtection="1">
      <alignment horizontal="justify" vertical="justify" wrapText="1"/>
      <protection locked="0"/>
    </xf>
    <xf numFmtId="0" fontId="7" fillId="74" borderId="181" xfId="0" applyFont="1" applyFill="1" applyBorder="1" applyAlignment="1" quotePrefix="1">
      <alignment horizontal="center" vertical="top" wrapText="1"/>
    </xf>
    <xf numFmtId="0" fontId="7" fillId="74" borderId="182" xfId="0" applyFont="1" applyFill="1" applyBorder="1" applyAlignment="1" quotePrefix="1">
      <alignment horizontal="center" vertical="top" wrapText="1"/>
    </xf>
    <xf numFmtId="0" fontId="7" fillId="74" borderId="183" xfId="0" applyFont="1" applyFill="1" applyBorder="1" applyAlignment="1" quotePrefix="1">
      <alignment horizontal="center" vertical="top" wrapText="1"/>
    </xf>
    <xf numFmtId="0" fontId="7" fillId="74" borderId="184" xfId="0" applyFont="1" applyFill="1" applyBorder="1" applyAlignment="1" quotePrefix="1">
      <alignment horizontal="center" vertical="top" wrapText="1"/>
    </xf>
    <xf numFmtId="0" fontId="8" fillId="75" borderId="185" xfId="0" applyFont="1" applyFill="1" applyBorder="1" applyAlignment="1" applyProtection="1">
      <alignment horizontal="justify" wrapText="1"/>
      <protection locked="0"/>
    </xf>
    <xf numFmtId="0" fontId="8" fillId="75" borderId="186" xfId="0" applyFont="1" applyFill="1" applyBorder="1" applyAlignment="1" applyProtection="1">
      <alignment horizontal="justify" wrapText="1"/>
      <protection locked="0"/>
    </xf>
    <xf numFmtId="175" fontId="8" fillId="75" borderId="186" xfId="0" applyNumberFormat="1" applyFont="1" applyFill="1" applyBorder="1" applyAlignment="1" applyProtection="1">
      <alignment horizontal="justify" wrapText="1"/>
      <protection locked="0"/>
    </xf>
    <xf numFmtId="0" fontId="8" fillId="75" borderId="187" xfId="0" applyFont="1" applyFill="1" applyBorder="1" applyAlignment="1" applyProtection="1">
      <alignment horizontal="justify" wrapText="1"/>
      <protection locked="0"/>
    </xf>
    <xf numFmtId="0" fontId="8" fillId="75" borderId="188" xfId="0" applyFont="1" applyFill="1" applyBorder="1" applyAlignment="1" applyProtection="1">
      <alignment horizontal="justify" wrapText="1"/>
      <protection locked="0"/>
    </xf>
    <xf numFmtId="0" fontId="8" fillId="75" borderId="180" xfId="0" applyFont="1" applyFill="1" applyBorder="1" applyAlignment="1" applyProtection="1">
      <alignment horizontal="justify" wrapText="1"/>
      <protection locked="0"/>
    </xf>
    <xf numFmtId="175" fontId="8" fillId="75" borderId="180" xfId="0" applyNumberFormat="1" applyFont="1" applyFill="1" applyBorder="1" applyAlignment="1" applyProtection="1">
      <alignment horizontal="justify" wrapText="1"/>
      <protection locked="0"/>
    </xf>
    <xf numFmtId="0" fontId="8" fillId="75" borderId="189" xfId="0" applyFont="1" applyFill="1" applyBorder="1" applyAlignment="1" applyProtection="1">
      <alignment horizontal="justify" wrapText="1"/>
      <protection locked="0"/>
    </xf>
    <xf numFmtId="0" fontId="8" fillId="18" borderId="188" xfId="0" applyFont="1" applyFill="1" applyBorder="1" applyAlignment="1" applyProtection="1">
      <alignment horizontal="justify" wrapText="1"/>
      <protection locked="0"/>
    </xf>
    <xf numFmtId="14" fontId="8" fillId="18" borderId="180" xfId="0" applyNumberFormat="1" applyFont="1" applyFill="1" applyBorder="1" applyAlignment="1" applyProtection="1">
      <alignment horizontal="justify" vertical="center" wrapText="1"/>
      <protection locked="0"/>
    </xf>
    <xf numFmtId="0" fontId="8" fillId="18" borderId="189" xfId="0" applyFont="1" applyFill="1" applyBorder="1" applyAlignment="1" applyProtection="1">
      <alignment horizontal="justify" vertical="center" wrapText="1"/>
      <protection locked="0"/>
    </xf>
    <xf numFmtId="0" fontId="8" fillId="18" borderId="188" xfId="0" applyFont="1" applyFill="1" applyBorder="1" applyAlignment="1" applyProtection="1">
      <alignment horizontal="justify" vertical="center" wrapText="1"/>
      <protection locked="0"/>
    </xf>
    <xf numFmtId="0" fontId="8" fillId="18" borderId="180" xfId="0" applyFont="1" applyFill="1" applyBorder="1" applyAlignment="1" applyProtection="1">
      <alignment horizontal="justify" vertical="center" wrapText="1"/>
      <protection locked="0"/>
    </xf>
    <xf numFmtId="0" fontId="9" fillId="60" borderId="188" xfId="0" applyFont="1" applyFill="1" applyBorder="1" applyAlignment="1" applyProtection="1">
      <alignment horizontal="justify" wrapText="1"/>
      <protection locked="0"/>
    </xf>
    <xf numFmtId="0" fontId="9" fillId="60" borderId="180" xfId="0" applyFont="1" applyFill="1" applyBorder="1" applyAlignment="1" applyProtection="1">
      <alignment horizontal="justify" wrapText="1"/>
      <protection locked="0"/>
    </xf>
    <xf numFmtId="16" fontId="9" fillId="60" borderId="180" xfId="0" applyNumberFormat="1" applyFont="1" applyFill="1" applyBorder="1" applyAlignment="1" applyProtection="1">
      <alignment horizontal="justify" wrapText="1"/>
      <protection locked="0"/>
    </xf>
    <xf numFmtId="16" fontId="9" fillId="60" borderId="189" xfId="0" applyNumberFormat="1" applyFont="1" applyFill="1" applyBorder="1" applyAlignment="1" applyProtection="1">
      <alignment horizontal="justify" wrapText="1"/>
      <protection locked="0"/>
    </xf>
    <xf numFmtId="0" fontId="8" fillId="60" borderId="188" xfId="0" applyFont="1" applyFill="1" applyBorder="1" applyAlignment="1" applyProtection="1">
      <alignment horizontal="justify" wrapText="1"/>
      <protection locked="0"/>
    </xf>
    <xf numFmtId="0" fontId="8" fillId="60" borderId="189" xfId="0" applyFont="1" applyFill="1" applyBorder="1" applyAlignment="1" applyProtection="1">
      <alignment horizontal="justify" wrapText="1"/>
      <protection locked="0"/>
    </xf>
    <xf numFmtId="0" fontId="8" fillId="18" borderId="189" xfId="0" applyFont="1" applyFill="1" applyBorder="1" applyAlignment="1" applyProtection="1">
      <alignment horizontal="justify" wrapText="1"/>
      <protection locked="0"/>
    </xf>
    <xf numFmtId="0" fontId="8" fillId="18" borderId="190" xfId="0" applyFont="1" applyFill="1" applyBorder="1" applyAlignment="1" applyProtection="1">
      <alignment horizontal="justify" wrapText="1"/>
      <protection locked="0"/>
    </xf>
    <xf numFmtId="0" fontId="8" fillId="18" borderId="191" xfId="0" applyFont="1" applyFill="1" applyBorder="1" applyAlignment="1" applyProtection="1">
      <alignment horizontal="justify" wrapText="1"/>
      <protection locked="0"/>
    </xf>
    <xf numFmtId="174" fontId="8" fillId="18" borderId="191" xfId="0" applyNumberFormat="1" applyFont="1" applyFill="1" applyBorder="1" applyAlignment="1" applyProtection="1">
      <alignment horizontal="justify" wrapText="1"/>
      <protection locked="0"/>
    </xf>
    <xf numFmtId="0" fontId="8" fillId="18" borderId="192" xfId="0" applyFont="1" applyFill="1" applyBorder="1" applyAlignment="1" applyProtection="1">
      <alignment horizontal="justify" wrapText="1"/>
      <protection locked="0"/>
    </xf>
    <xf numFmtId="0" fontId="8" fillId="0" borderId="0" xfId="0" applyFont="1" applyAlignment="1" applyProtection="1">
      <alignment wrapText="1"/>
      <protection locked="0"/>
    </xf>
    <xf numFmtId="0" fontId="93" fillId="0" borderId="0" xfId="0" applyFont="1" applyFill="1" applyAlignment="1">
      <alignment/>
    </xf>
    <xf numFmtId="0" fontId="8" fillId="73" borderId="193" xfId="0" applyFont="1" applyFill="1" applyBorder="1" applyAlignment="1" applyProtection="1">
      <alignment wrapText="1"/>
      <protection locked="0"/>
    </xf>
    <xf numFmtId="0" fontId="8" fillId="73" borderId="170" xfId="0" applyFont="1" applyFill="1" applyBorder="1" applyAlignment="1" applyProtection="1">
      <alignment wrapText="1"/>
      <protection locked="0"/>
    </xf>
    <xf numFmtId="0" fontId="8" fillId="73" borderId="171" xfId="0" applyFont="1" applyFill="1" applyBorder="1" applyAlignment="1" applyProtection="1">
      <alignment horizontal="center" wrapText="1"/>
      <protection locked="0"/>
    </xf>
    <xf numFmtId="0" fontId="8" fillId="73" borderId="172" xfId="0" applyFont="1" applyFill="1" applyBorder="1" applyAlignment="1" applyProtection="1">
      <alignment horizontal="center" wrapText="1"/>
      <protection locked="0"/>
    </xf>
    <xf numFmtId="172" fontId="9" fillId="26" borderId="0" xfId="0" applyNumberFormat="1" applyFont="1" applyFill="1" applyAlignment="1">
      <alignment/>
    </xf>
    <xf numFmtId="172" fontId="9" fillId="26" borderId="0" xfId="0" applyNumberFormat="1" applyFont="1" applyFill="1" applyAlignment="1">
      <alignment vertical="center"/>
    </xf>
    <xf numFmtId="200" fontId="88" fillId="27" borderId="135" xfId="0" applyNumberFormat="1" applyFont="1" applyFill="1" applyBorder="1" applyAlignment="1" applyProtection="1">
      <alignment wrapText="1"/>
      <protection locked="0"/>
    </xf>
    <xf numFmtId="172" fontId="5" fillId="26" borderId="0" xfId="0" applyNumberFormat="1" applyFont="1" applyFill="1" applyAlignment="1">
      <alignment vertical="center"/>
    </xf>
    <xf numFmtId="49" fontId="5" fillId="63" borderId="135" xfId="0" applyNumberFormat="1" applyFont="1" applyFill="1" applyBorder="1" applyAlignment="1" applyProtection="1">
      <alignment horizontal="center" wrapText="1"/>
      <protection locked="0"/>
    </xf>
    <xf numFmtId="178" fontId="5" fillId="63" borderId="135" xfId="0" applyNumberFormat="1" applyFont="1" applyFill="1" applyBorder="1" applyAlignment="1" applyProtection="1">
      <alignment horizontal="center" wrapText="1"/>
      <protection locked="0"/>
    </xf>
    <xf numFmtId="0" fontId="49" fillId="63" borderId="135" xfId="0" applyFont="1" applyFill="1" applyBorder="1" applyAlignment="1">
      <alignment horizontal="left" vertical="center" wrapText="1"/>
    </xf>
    <xf numFmtId="0" fontId="49" fillId="63" borderId="135" xfId="0" applyFont="1" applyFill="1" applyBorder="1" applyAlignment="1" applyProtection="1">
      <alignment horizontal="left" vertical="center" wrapText="1"/>
      <protection locked="0"/>
    </xf>
    <xf numFmtId="178" fontId="5" fillId="63" borderId="135" xfId="0" applyNumberFormat="1" applyFont="1" applyFill="1" applyBorder="1" applyAlignment="1" applyProtection="1">
      <alignment horizontal="right" vertical="top" wrapText="1"/>
      <protection locked="0"/>
    </xf>
    <xf numFmtId="49" fontId="8" fillId="18" borderId="168" xfId="0" applyNumberFormat="1" applyFont="1" applyFill="1" applyBorder="1" applyAlignment="1" applyProtection="1">
      <alignment horizontal="left" vertical="center" wrapText="1"/>
      <protection locked="0"/>
    </xf>
    <xf numFmtId="0" fontId="49" fillId="0" borderId="0" xfId="0" applyFont="1" applyAlignment="1">
      <alignment/>
    </xf>
    <xf numFmtId="3" fontId="9" fillId="18" borderId="147" xfId="0" applyNumberFormat="1" applyFont="1" applyFill="1" applyBorder="1" applyAlignment="1" applyProtection="1">
      <alignment horizontal="center" vertical="center"/>
      <protection locked="0"/>
    </xf>
    <xf numFmtId="3" fontId="9" fillId="18" borderId="156" xfId="0" applyNumberFormat="1" applyFont="1" applyFill="1" applyBorder="1" applyAlignment="1" applyProtection="1">
      <alignment horizontal="center" vertical="center"/>
      <protection locked="0"/>
    </xf>
    <xf numFmtId="3" fontId="8" fillId="18" borderId="147" xfId="0" applyNumberFormat="1" applyFont="1" applyFill="1" applyBorder="1" applyAlignment="1" applyProtection="1">
      <alignment horizontal="center" vertical="center"/>
      <protection locked="0"/>
    </xf>
    <xf numFmtId="3" fontId="8" fillId="18" borderId="156" xfId="0" applyNumberFormat="1" applyFont="1" applyFill="1" applyBorder="1" applyAlignment="1" applyProtection="1">
      <alignment horizontal="center" vertical="center"/>
      <protection locked="0"/>
    </xf>
    <xf numFmtId="0" fontId="7" fillId="26" borderId="194" xfId="0" applyFont="1" applyFill="1" applyBorder="1" applyAlignment="1">
      <alignment horizontal="center" vertical="top"/>
    </xf>
    <xf numFmtId="0" fontId="7" fillId="26" borderId="195" xfId="0" applyFont="1" applyFill="1" applyBorder="1" applyAlignment="1">
      <alignment horizontal="center" vertical="top" wrapText="1"/>
    </xf>
    <xf numFmtId="0" fontId="7" fillId="26" borderId="196" xfId="0" applyFont="1" applyFill="1" applyBorder="1" applyAlignment="1">
      <alignment horizontal="center" vertical="top"/>
    </xf>
    <xf numFmtId="0" fontId="7" fillId="26" borderId="197" xfId="0" applyFont="1" applyFill="1" applyBorder="1" applyAlignment="1">
      <alignment horizontal="center" vertical="top" wrapText="1"/>
    </xf>
    <xf numFmtId="0" fontId="7" fillId="26" borderId="198" xfId="0" applyFont="1" applyFill="1" applyBorder="1" applyAlignment="1">
      <alignment horizontal="center" vertical="top"/>
    </xf>
    <xf numFmtId="0" fontId="7" fillId="26" borderId="199" xfId="0" applyFont="1" applyFill="1" applyBorder="1" applyAlignment="1">
      <alignment horizontal="center" vertical="top"/>
    </xf>
    <xf numFmtId="0" fontId="7" fillId="26" borderId="200" xfId="0" applyFont="1" applyFill="1" applyBorder="1" applyAlignment="1">
      <alignment horizontal="center" vertical="top" wrapText="1"/>
    </xf>
    <xf numFmtId="198" fontId="2" fillId="27" borderId="201" xfId="95" applyNumberFormat="1" applyFont="1" applyFill="1" applyBorder="1" applyAlignment="1">
      <alignment horizontal="left"/>
      <protection/>
    </xf>
    <xf numFmtId="198" fontId="4" fillId="27" borderId="202" xfId="0" applyNumberFormat="1" applyFont="1" applyFill="1" applyBorder="1" applyAlignment="1" applyProtection="1">
      <alignment wrapText="1"/>
      <protection locked="0"/>
    </xf>
    <xf numFmtId="198" fontId="4" fillId="27" borderId="203" xfId="0" applyNumberFormat="1" applyFont="1" applyFill="1" applyBorder="1" applyAlignment="1" applyProtection="1">
      <alignment wrapText="1"/>
      <protection locked="0"/>
    </xf>
    <xf numFmtId="198" fontId="4" fillId="27" borderId="204" xfId="0" applyNumberFormat="1" applyFont="1" applyFill="1" applyBorder="1" applyAlignment="1" applyProtection="1">
      <alignment wrapText="1"/>
      <protection locked="0"/>
    </xf>
    <xf numFmtId="198" fontId="4" fillId="27" borderId="0" xfId="0" applyNumberFormat="1" applyFont="1" applyFill="1" applyAlignment="1" applyProtection="1">
      <alignment wrapText="1"/>
      <protection locked="0"/>
    </xf>
    <xf numFmtId="198" fontId="2" fillId="27" borderId="201" xfId="0" applyNumberFormat="1" applyFont="1" applyFill="1" applyBorder="1" applyAlignment="1">
      <alignment horizontal="left"/>
    </xf>
    <xf numFmtId="0" fontId="4" fillId="27" borderId="202" xfId="0" applyFont="1" applyFill="1" applyBorder="1" applyAlignment="1" applyProtection="1">
      <alignment horizontal="left" wrapText="1"/>
      <protection locked="0"/>
    </xf>
    <xf numFmtId="0" fontId="4" fillId="27" borderId="0" xfId="0" applyFont="1" applyFill="1" applyAlignment="1" applyProtection="1">
      <alignment horizontal="left" wrapText="1"/>
      <protection locked="0"/>
    </xf>
    <xf numFmtId="0" fontId="4" fillId="27" borderId="202" xfId="0" applyFont="1" applyFill="1" applyBorder="1" applyAlignment="1" applyProtection="1">
      <alignment wrapText="1"/>
      <protection locked="0"/>
    </xf>
    <xf numFmtId="198" fontId="2" fillId="27" borderId="201" xfId="0" applyNumberFormat="1" applyFont="1" applyFill="1" applyBorder="1" applyAlignment="1">
      <alignment/>
    </xf>
    <xf numFmtId="172" fontId="8" fillId="27" borderId="202" xfId="0" applyNumberFormat="1" applyFont="1" applyFill="1" applyBorder="1" applyAlignment="1" applyProtection="1">
      <alignment horizontal="center" vertical="center" wrapText="1"/>
      <protection locked="0"/>
    </xf>
    <xf numFmtId="0" fontId="7" fillId="26" borderId="173" xfId="0" applyFont="1" applyFill="1" applyBorder="1" applyAlignment="1">
      <alignment horizontal="center" vertical="top"/>
    </xf>
    <xf numFmtId="0" fontId="7" fillId="26" borderId="174" xfId="0" applyFont="1" applyFill="1" applyBorder="1" applyAlignment="1">
      <alignment horizontal="center" vertical="top" wrapText="1"/>
    </xf>
    <xf numFmtId="0" fontId="7" fillId="26" borderId="205" xfId="0" applyFont="1" applyFill="1" applyBorder="1" applyAlignment="1">
      <alignment horizontal="center" vertical="top" wrapText="1"/>
    </xf>
    <xf numFmtId="0" fontId="104" fillId="26" borderId="176" xfId="0" applyFont="1" applyFill="1" applyBorder="1" applyAlignment="1" quotePrefix="1">
      <alignment horizontal="center"/>
    </xf>
    <xf numFmtId="0" fontId="104" fillId="26" borderId="177" xfId="0" applyFont="1" applyFill="1" applyBorder="1" applyAlignment="1" quotePrefix="1">
      <alignment horizontal="center"/>
    </xf>
    <xf numFmtId="0" fontId="104" fillId="26" borderId="179" xfId="0" applyFont="1" applyFill="1" applyBorder="1" applyAlignment="1" quotePrefix="1">
      <alignment horizontal="center"/>
    </xf>
    <xf numFmtId="0" fontId="5" fillId="27" borderId="201" xfId="0" applyFont="1" applyFill="1" applyBorder="1" applyAlignment="1" applyProtection="1">
      <alignment wrapText="1"/>
      <protection locked="0"/>
    </xf>
    <xf numFmtId="0" fontId="5" fillId="27" borderId="201" xfId="0" applyFont="1" applyFill="1" applyBorder="1" applyAlignment="1" applyProtection="1">
      <alignment horizontal="center" vertical="center" wrapText="1"/>
      <protection locked="0"/>
    </xf>
    <xf numFmtId="0" fontId="5" fillId="27" borderId="201" xfId="0" applyFont="1" applyFill="1" applyBorder="1" applyAlignment="1" applyProtection="1">
      <alignment horizontal="center" wrapText="1"/>
      <protection locked="0"/>
    </xf>
    <xf numFmtId="181" fontId="5" fillId="27" borderId="201" xfId="0" applyNumberFormat="1" applyFont="1" applyFill="1" applyBorder="1" applyAlignment="1" applyProtection="1">
      <alignment wrapText="1"/>
      <protection locked="0"/>
    </xf>
    <xf numFmtId="0" fontId="5" fillId="27" borderId="201" xfId="0" applyNumberFormat="1" applyFont="1" applyFill="1" applyBorder="1" applyAlignment="1" applyProtection="1">
      <alignment wrapText="1"/>
      <protection locked="0"/>
    </xf>
    <xf numFmtId="173" fontId="5" fillId="27" borderId="201" xfId="69" applyNumberFormat="1" applyFont="1" applyFill="1" applyBorder="1" applyAlignment="1" applyProtection="1">
      <alignment wrapText="1"/>
      <protection locked="0"/>
    </xf>
    <xf numFmtId="172" fontId="5" fillId="27" borderId="201" xfId="0" applyNumberFormat="1" applyFont="1" applyFill="1" applyBorder="1" applyAlignment="1" applyProtection="1">
      <alignment wrapText="1"/>
      <protection locked="0"/>
    </xf>
    <xf numFmtId="3" fontId="5" fillId="27" borderId="201" xfId="0" applyNumberFormat="1" applyFont="1" applyFill="1" applyBorder="1" applyAlignment="1" applyProtection="1">
      <alignment wrapText="1"/>
      <protection locked="0"/>
    </xf>
    <xf numFmtId="0" fontId="5" fillId="27" borderId="201" xfId="0" applyNumberFormat="1" applyFont="1" applyFill="1" applyBorder="1" applyAlignment="1" applyProtection="1">
      <alignment horizontal="center" vertical="center" wrapText="1"/>
      <protection locked="0"/>
    </xf>
    <xf numFmtId="172" fontId="5" fillId="27" borderId="201" xfId="0" applyNumberFormat="1" applyFont="1" applyFill="1" applyBorder="1" applyAlignment="1" applyProtection="1">
      <alignment horizontal="center" vertical="center" wrapText="1"/>
      <protection locked="0"/>
    </xf>
    <xf numFmtId="3" fontId="5" fillId="27" borderId="201" xfId="0" applyNumberFormat="1" applyFont="1" applyFill="1" applyBorder="1" applyAlignment="1" applyProtection="1">
      <alignment horizontal="center" vertical="center" wrapText="1"/>
      <protection locked="0"/>
    </xf>
    <xf numFmtId="0" fontId="5" fillId="27" borderId="201" xfId="0" applyNumberFormat="1" applyFont="1" applyFill="1" applyBorder="1" applyAlignment="1" applyProtection="1">
      <alignment vertical="center" wrapText="1"/>
      <protection locked="0"/>
    </xf>
    <xf numFmtId="0" fontId="5" fillId="27" borderId="201" xfId="0" applyFont="1" applyFill="1" applyBorder="1" applyAlignment="1" applyProtection="1">
      <alignment vertical="center" wrapText="1"/>
      <protection locked="0"/>
    </xf>
    <xf numFmtId="172" fontId="5" fillId="27" borderId="201" xfId="0" applyNumberFormat="1" applyFont="1" applyFill="1" applyBorder="1" applyAlignment="1" applyProtection="1">
      <alignment horizontal="right" vertical="center" wrapText="1"/>
      <protection locked="0"/>
    </xf>
    <xf numFmtId="3" fontId="5" fillId="27" borderId="201" xfId="0" applyNumberFormat="1" applyFont="1" applyFill="1" applyBorder="1" applyAlignment="1" applyProtection="1">
      <alignment vertical="center" wrapText="1"/>
      <protection locked="0"/>
    </xf>
    <xf numFmtId="0" fontId="2" fillId="27" borderId="201" xfId="0" applyFont="1" applyFill="1" applyBorder="1" applyAlignment="1" applyProtection="1">
      <alignment horizontal="center" wrapText="1"/>
      <protection locked="0"/>
    </xf>
    <xf numFmtId="3" fontId="2" fillId="27" borderId="201" xfId="0" applyNumberFormat="1" applyFont="1" applyFill="1" applyBorder="1" applyAlignment="1" applyProtection="1">
      <alignment wrapText="1"/>
      <protection locked="0"/>
    </xf>
    <xf numFmtId="0" fontId="2" fillId="27" borderId="201" xfId="0" applyFont="1" applyFill="1" applyBorder="1" applyAlignment="1" applyProtection="1">
      <alignment wrapText="1"/>
      <protection locked="0"/>
    </xf>
    <xf numFmtId="0" fontId="2" fillId="27" borderId="201" xfId="0" applyFont="1" applyFill="1" applyBorder="1" applyAlignment="1" applyProtection="1">
      <alignment horizontal="center" vertical="center" wrapText="1"/>
      <protection locked="0"/>
    </xf>
    <xf numFmtId="0" fontId="2" fillId="27" borderId="201" xfId="0" applyFont="1" applyFill="1" applyBorder="1" applyAlignment="1">
      <alignment wrapText="1"/>
    </xf>
    <xf numFmtId="0" fontId="2" fillId="27" borderId="201" xfId="0" applyFont="1" applyFill="1" applyBorder="1" applyAlignment="1">
      <alignment/>
    </xf>
    <xf numFmtId="0" fontId="2" fillId="27" borderId="201" xfId="0" applyFont="1" applyFill="1" applyBorder="1" applyAlignment="1">
      <alignment horizontal="left"/>
    </xf>
    <xf numFmtId="3" fontId="2" fillId="27" borderId="201" xfId="0" applyNumberFormat="1" applyFont="1" applyFill="1" applyBorder="1" applyAlignment="1" applyProtection="1">
      <alignment horizontal="left" wrapText="1"/>
      <protection locked="0"/>
    </xf>
    <xf numFmtId="0" fontId="2" fillId="27" borderId="201" xfId="0" applyFont="1" applyFill="1" applyBorder="1" applyAlignment="1" applyProtection="1">
      <alignment/>
      <protection locked="0"/>
    </xf>
    <xf numFmtId="172" fontId="5" fillId="27" borderId="201" xfId="0" applyNumberFormat="1" applyFont="1" applyFill="1" applyBorder="1" applyAlignment="1" applyProtection="1">
      <alignment horizontal="right" wrapText="1"/>
      <protection locked="0"/>
    </xf>
    <xf numFmtId="0" fontId="5" fillId="27" borderId="201" xfId="0" applyFont="1" applyFill="1" applyBorder="1" applyAlignment="1">
      <alignment wrapText="1"/>
    </xf>
    <xf numFmtId="0" fontId="2" fillId="27" borderId="201" xfId="0" applyFont="1" applyFill="1" applyBorder="1" applyAlignment="1">
      <alignment horizontal="center"/>
    </xf>
    <xf numFmtId="0" fontId="5" fillId="66" borderId="134" xfId="0" applyFont="1" applyFill="1" applyBorder="1" applyAlignment="1" applyProtection="1">
      <alignment wrapText="1"/>
      <protection locked="0"/>
    </xf>
    <xf numFmtId="0" fontId="5" fillId="66" borderId="134" xfId="0" applyFont="1" applyFill="1" applyBorder="1" applyAlignment="1" applyProtection="1">
      <alignment horizontal="center" vertical="center" wrapText="1"/>
      <protection locked="0"/>
    </xf>
    <xf numFmtId="0" fontId="5" fillId="66" borderId="134" xfId="0" applyFont="1" applyFill="1" applyBorder="1" applyAlignment="1" applyProtection="1">
      <alignment horizontal="center" wrapText="1"/>
      <protection locked="0"/>
    </xf>
    <xf numFmtId="0" fontId="5" fillId="66" borderId="134" xfId="0" applyFont="1" applyFill="1" applyBorder="1" applyAlignment="1" applyProtection="1">
      <alignment horizontal="left" wrapText="1"/>
      <protection locked="0"/>
    </xf>
    <xf numFmtId="0" fontId="50" fillId="66" borderId="134" xfId="0" applyFont="1" applyFill="1" applyBorder="1" applyAlignment="1" applyProtection="1">
      <alignment horizontal="left" wrapText="1"/>
      <protection locked="0"/>
    </xf>
    <xf numFmtId="177" fontId="5" fillId="66" borderId="134" xfId="69" applyNumberFormat="1" applyFont="1" applyFill="1" applyBorder="1" applyAlignment="1" applyProtection="1">
      <alignment wrapText="1"/>
      <protection locked="0"/>
    </xf>
    <xf numFmtId="0" fontId="5" fillId="66" borderId="134" xfId="0" applyNumberFormat="1" applyFont="1" applyFill="1" applyBorder="1" applyAlignment="1" applyProtection="1">
      <alignment horizontal="center" wrapText="1"/>
      <protection locked="0"/>
    </xf>
    <xf numFmtId="0" fontId="5" fillId="66" borderId="134" xfId="69" applyNumberFormat="1" applyFont="1" applyFill="1" applyBorder="1" applyAlignment="1" applyProtection="1">
      <alignment wrapText="1"/>
      <protection locked="0"/>
    </xf>
    <xf numFmtId="178" fontId="5" fillId="66" borderId="134" xfId="0" applyNumberFormat="1" applyFont="1" applyFill="1" applyBorder="1" applyAlignment="1" applyProtection="1">
      <alignment horizontal="center" wrapText="1"/>
      <protection locked="0"/>
    </xf>
    <xf numFmtId="3" fontId="5" fillId="66" borderId="134" xfId="0" applyNumberFormat="1" applyFont="1" applyFill="1" applyBorder="1" applyAlignment="1" applyProtection="1">
      <alignment wrapText="1"/>
      <protection locked="0"/>
    </xf>
    <xf numFmtId="178" fontId="5" fillId="66" borderId="134" xfId="0" applyNumberFormat="1" applyFont="1" applyFill="1" applyBorder="1" applyAlignment="1" applyProtection="1">
      <alignment wrapText="1"/>
      <protection locked="0"/>
    </xf>
    <xf numFmtId="3" fontId="5" fillId="66" borderId="134" xfId="0" applyNumberFormat="1" applyFont="1" applyFill="1" applyBorder="1" applyAlignment="1" applyProtection="1">
      <alignment horizontal="center" wrapText="1"/>
      <protection locked="0"/>
    </xf>
    <xf numFmtId="0" fontId="53" fillId="66" borderId="134" xfId="87" applyFill="1" applyBorder="1" applyAlignment="1" applyProtection="1">
      <alignment horizontal="left" wrapText="1"/>
      <protection locked="0"/>
    </xf>
    <xf numFmtId="177" fontId="5" fillId="66" borderId="134" xfId="69" applyNumberFormat="1" applyFont="1" applyFill="1" applyBorder="1" applyAlignment="1" applyProtection="1">
      <alignment horizontal="center" wrapText="1"/>
      <protection locked="0"/>
    </xf>
    <xf numFmtId="178" fontId="37" fillId="66" borderId="134" xfId="0" applyNumberFormat="1" applyFont="1" applyFill="1" applyBorder="1" applyAlignment="1" applyProtection="1">
      <alignment horizontal="center" wrapText="1"/>
      <protection locked="0"/>
    </xf>
    <xf numFmtId="3" fontId="37" fillId="66" borderId="134" xfId="0" applyNumberFormat="1" applyFont="1" applyFill="1" applyBorder="1" applyAlignment="1" applyProtection="1">
      <alignment horizontal="center" wrapText="1"/>
      <protection locked="0"/>
    </xf>
    <xf numFmtId="0" fontId="5" fillId="66" borderId="134" xfId="0" applyFont="1" applyFill="1" applyBorder="1" applyAlignment="1" applyProtection="1">
      <alignment vertical="center" wrapText="1"/>
      <protection locked="0"/>
    </xf>
    <xf numFmtId="0" fontId="5" fillId="66" borderId="134" xfId="0" applyFont="1" applyFill="1" applyBorder="1" applyAlignment="1" applyProtection="1">
      <alignment horizontal="left" vertical="center" wrapText="1"/>
      <protection locked="0"/>
    </xf>
    <xf numFmtId="0" fontId="50" fillId="66" borderId="134" xfId="0" applyFont="1" applyFill="1" applyBorder="1" applyAlignment="1" applyProtection="1">
      <alignment horizontal="left" vertical="center" wrapText="1"/>
      <protection locked="0"/>
    </xf>
    <xf numFmtId="49" fontId="5" fillId="66" borderId="134" xfId="0" applyNumberFormat="1" applyFont="1" applyFill="1" applyBorder="1" applyAlignment="1" applyProtection="1">
      <alignment horizontal="center" vertical="center" wrapText="1"/>
      <protection locked="0"/>
    </xf>
    <xf numFmtId="177" fontId="5" fillId="66" borderId="134" xfId="69" applyNumberFormat="1" applyFont="1" applyFill="1" applyBorder="1" applyAlignment="1" applyProtection="1">
      <alignment horizontal="center" vertical="center" wrapText="1"/>
      <protection locked="0"/>
    </xf>
    <xf numFmtId="0" fontId="5" fillId="66" borderId="134" xfId="0" applyNumberFormat="1" applyFont="1" applyFill="1" applyBorder="1" applyAlignment="1" applyProtection="1">
      <alignment horizontal="center" vertical="center" wrapText="1"/>
      <protection locked="0"/>
    </xf>
    <xf numFmtId="0" fontId="5" fillId="66" borderId="134" xfId="69" applyNumberFormat="1" applyFont="1" applyFill="1" applyBorder="1" applyAlignment="1" applyProtection="1">
      <alignment horizontal="center" vertical="center" wrapText="1"/>
      <protection locked="0"/>
    </xf>
    <xf numFmtId="3" fontId="5" fillId="66" borderId="134" xfId="0" applyNumberFormat="1" applyFont="1" applyFill="1" applyBorder="1" applyAlignment="1" applyProtection="1">
      <alignment horizontal="center" vertical="center" wrapText="1"/>
      <protection locked="0"/>
    </xf>
    <xf numFmtId="178" fontId="5" fillId="66" borderId="134" xfId="0" applyNumberFormat="1" applyFont="1" applyFill="1" applyBorder="1" applyAlignment="1" applyProtection="1">
      <alignment horizontal="center" vertical="center" wrapText="1"/>
      <protection locked="0"/>
    </xf>
    <xf numFmtId="0" fontId="5" fillId="27" borderId="134" xfId="0" applyFont="1" applyFill="1" applyBorder="1" applyAlignment="1" applyProtection="1">
      <alignment wrapText="1"/>
      <protection locked="0"/>
    </xf>
    <xf numFmtId="0" fontId="5" fillId="27" borderId="134" xfId="0" applyFont="1" applyFill="1" applyBorder="1" applyAlignment="1" applyProtection="1">
      <alignment horizontal="center" vertical="center" wrapText="1"/>
      <protection locked="0"/>
    </xf>
    <xf numFmtId="181" fontId="5" fillId="27" borderId="134" xfId="0" applyNumberFormat="1" applyFont="1" applyFill="1" applyBorder="1" applyAlignment="1" applyProtection="1">
      <alignment wrapText="1"/>
      <protection locked="0"/>
    </xf>
    <xf numFmtId="0" fontId="5" fillId="27" borderId="134" xfId="0" applyNumberFormat="1" applyFont="1" applyFill="1" applyBorder="1" applyAlignment="1" applyProtection="1">
      <alignment wrapText="1"/>
      <protection locked="0"/>
    </xf>
    <xf numFmtId="3" fontId="5" fillId="27" borderId="134" xfId="0" applyNumberFormat="1" applyFont="1" applyFill="1" applyBorder="1" applyAlignment="1" applyProtection="1">
      <alignment wrapText="1"/>
      <protection locked="0"/>
    </xf>
    <xf numFmtId="0" fontId="50" fillId="66" borderId="134" xfId="0" applyFont="1" applyFill="1" applyBorder="1" applyAlignment="1" applyProtection="1">
      <alignment horizontal="center" vertical="center" wrapText="1"/>
      <protection locked="0"/>
    </xf>
    <xf numFmtId="0" fontId="49" fillId="66" borderId="134" xfId="0" applyFont="1" applyFill="1" applyBorder="1" applyAlignment="1">
      <alignment horizontal="left" vertical="center" wrapText="1"/>
    </xf>
    <xf numFmtId="0" fontId="54" fillId="66" borderId="134" xfId="87" applyNumberFormat="1" applyFont="1" applyFill="1" applyBorder="1" applyAlignment="1" applyProtection="1">
      <alignment horizontal="center" vertical="center" wrapText="1"/>
      <protection locked="0"/>
    </xf>
    <xf numFmtId="0" fontId="5" fillId="66" borderId="134" xfId="0" applyNumberFormat="1" applyFont="1" applyFill="1" applyBorder="1" applyAlignment="1" applyProtection="1">
      <alignment wrapText="1"/>
      <protection locked="0"/>
    </xf>
    <xf numFmtId="0" fontId="5" fillId="27" borderId="134" xfId="0" applyFont="1" applyFill="1" applyBorder="1" applyAlignment="1" applyProtection="1">
      <alignment horizontal="left" vertical="center" wrapText="1"/>
      <protection locked="0"/>
    </xf>
    <xf numFmtId="0" fontId="5" fillId="27" borderId="134" xfId="0" applyNumberFormat="1" applyFont="1" applyFill="1" applyBorder="1" applyAlignment="1" applyProtection="1">
      <alignment horizontal="center" wrapText="1"/>
      <protection locked="0"/>
    </xf>
    <xf numFmtId="0" fontId="5" fillId="27" borderId="134" xfId="69" applyNumberFormat="1" applyFont="1" applyFill="1" applyBorder="1" applyAlignment="1" applyProtection="1">
      <alignment wrapText="1"/>
      <protection locked="0"/>
    </xf>
    <xf numFmtId="0" fontId="5" fillId="27" borderId="134" xfId="0" applyNumberFormat="1" applyFont="1" applyFill="1" applyBorder="1" applyAlignment="1" applyProtection="1">
      <alignment horizontal="center" vertical="center" wrapText="1"/>
      <protection locked="0"/>
    </xf>
    <xf numFmtId="172" fontId="5" fillId="27" borderId="134" xfId="0" applyNumberFormat="1" applyFont="1" applyFill="1" applyBorder="1" applyAlignment="1" applyProtection="1">
      <alignment horizontal="center" vertical="center" wrapText="1"/>
      <protection locked="0"/>
    </xf>
    <xf numFmtId="0" fontId="52" fillId="27" borderId="134" xfId="0" applyFont="1" applyFill="1" applyBorder="1" applyAlignment="1" applyProtection="1">
      <alignment horizontal="center" vertical="center" wrapText="1"/>
      <protection locked="0"/>
    </xf>
    <xf numFmtId="3" fontId="5" fillId="27" borderId="134" xfId="0" applyNumberFormat="1" applyFont="1" applyFill="1" applyBorder="1" applyAlignment="1" applyProtection="1">
      <alignment horizontal="center" vertical="center" wrapText="1"/>
      <protection locked="0"/>
    </xf>
    <xf numFmtId="3" fontId="5" fillId="27" borderId="134" xfId="0" applyNumberFormat="1" applyFont="1" applyFill="1" applyBorder="1" applyAlignment="1" applyProtection="1">
      <alignment horizontal="center" wrapText="1"/>
      <protection locked="0"/>
    </xf>
    <xf numFmtId="3" fontId="5" fillId="27" borderId="134" xfId="69" applyNumberFormat="1" applyFont="1" applyFill="1" applyBorder="1" applyAlignment="1" applyProtection="1">
      <alignment wrapText="1"/>
      <protection locked="0"/>
    </xf>
    <xf numFmtId="0" fontId="5" fillId="27" borderId="134" xfId="0" applyNumberFormat="1" applyFont="1" applyFill="1" applyBorder="1" applyAlignment="1" applyProtection="1">
      <alignment vertical="center" wrapText="1"/>
      <protection locked="0"/>
    </xf>
    <xf numFmtId="0" fontId="5" fillId="27" borderId="134" xfId="0" applyFont="1" applyFill="1" applyBorder="1" applyAlignment="1" applyProtection="1">
      <alignment vertical="center" wrapText="1"/>
      <protection locked="0"/>
    </xf>
    <xf numFmtId="173" fontId="5" fillId="27" borderId="134" xfId="69" applyNumberFormat="1" applyFont="1" applyFill="1" applyBorder="1" applyAlignment="1" applyProtection="1">
      <alignment vertical="center" wrapText="1"/>
      <protection locked="0"/>
    </xf>
    <xf numFmtId="0" fontId="53" fillId="27" borderId="134" xfId="87" applyFill="1" applyBorder="1" applyAlignment="1" applyProtection="1">
      <alignment horizontal="center" vertical="center" wrapText="1"/>
      <protection locked="0"/>
    </xf>
    <xf numFmtId="172" fontId="5" fillId="27" borderId="134" xfId="0" applyNumberFormat="1" applyFont="1" applyFill="1" applyBorder="1" applyAlignment="1" applyProtection="1">
      <alignment horizontal="right" vertical="center" wrapText="1"/>
      <protection locked="0"/>
    </xf>
    <xf numFmtId="0" fontId="49" fillId="27" borderId="134" xfId="0" applyFont="1" applyFill="1" applyBorder="1" applyAlignment="1">
      <alignment horizontal="justify"/>
    </xf>
    <xf numFmtId="3" fontId="5" fillId="27" borderId="134" xfId="0" applyNumberFormat="1" applyFont="1" applyFill="1" applyBorder="1" applyAlignment="1" applyProtection="1">
      <alignment vertical="center" wrapText="1"/>
      <protection locked="0"/>
    </xf>
    <xf numFmtId="0" fontId="2" fillId="27" borderId="134" xfId="0" applyNumberFormat="1" applyFont="1" applyFill="1" applyBorder="1" applyAlignment="1" applyProtection="1">
      <alignment wrapText="1"/>
      <protection locked="0"/>
    </xf>
    <xf numFmtId="0" fontId="2" fillId="27" borderId="134" xfId="0" applyFont="1" applyFill="1" applyBorder="1" applyAlignment="1" applyProtection="1">
      <alignment horizontal="center" wrapText="1"/>
      <protection locked="0"/>
    </xf>
    <xf numFmtId="173" fontId="2" fillId="27" borderId="134" xfId="69" applyNumberFormat="1" applyFont="1" applyFill="1" applyBorder="1" applyAlignment="1" applyProtection="1">
      <alignment wrapText="1"/>
      <protection locked="0"/>
    </xf>
    <xf numFmtId="3" fontId="2" fillId="27" borderId="134" xfId="69" applyNumberFormat="1" applyFont="1" applyFill="1" applyBorder="1" applyAlignment="1" applyProtection="1">
      <alignment wrapText="1"/>
      <protection locked="0"/>
    </xf>
    <xf numFmtId="3" fontId="2" fillId="27" borderId="134" xfId="0" applyNumberFormat="1" applyFont="1" applyFill="1" applyBorder="1" applyAlignment="1" applyProtection="1">
      <alignment wrapText="1"/>
      <protection locked="0"/>
    </xf>
    <xf numFmtId="0" fontId="2" fillId="27" borderId="134" xfId="0" applyFont="1" applyFill="1" applyBorder="1" applyAlignment="1" applyProtection="1">
      <alignment wrapText="1"/>
      <protection locked="0"/>
    </xf>
    <xf numFmtId="0" fontId="2" fillId="27" borderId="134" xfId="0" applyFont="1" applyFill="1" applyBorder="1" applyAlignment="1" applyProtection="1">
      <alignment horizontal="center" vertical="center" wrapText="1"/>
      <protection locked="0"/>
    </xf>
    <xf numFmtId="0" fontId="58" fillId="27" borderId="134" xfId="0" applyFont="1" applyFill="1" applyBorder="1" applyAlignment="1">
      <alignment wrapText="1"/>
    </xf>
    <xf numFmtId="0" fontId="2" fillId="27" borderId="134" xfId="0" applyFont="1" applyFill="1" applyBorder="1" applyAlignment="1">
      <alignment wrapText="1"/>
    </xf>
    <xf numFmtId="0" fontId="59" fillId="27" borderId="134" xfId="87" applyFont="1" applyFill="1" applyBorder="1" applyAlignment="1" applyProtection="1">
      <alignment wrapText="1"/>
      <protection/>
    </xf>
    <xf numFmtId="1" fontId="5" fillId="27" borderId="134" xfId="0" applyNumberFormat="1" applyFont="1" applyFill="1" applyBorder="1" applyAlignment="1" applyProtection="1">
      <alignment horizontal="center" vertical="center" wrapText="1"/>
      <protection locked="0"/>
    </xf>
    <xf numFmtId="0" fontId="2" fillId="27" borderId="134" xfId="0" applyFont="1" applyFill="1" applyBorder="1" applyAlignment="1">
      <alignment horizontal="left"/>
    </xf>
    <xf numFmtId="3" fontId="2" fillId="27" borderId="134" xfId="0" applyNumberFormat="1" applyFont="1" applyFill="1" applyBorder="1" applyAlignment="1" applyProtection="1">
      <alignment horizontal="left" wrapText="1"/>
      <protection locked="0"/>
    </xf>
    <xf numFmtId="179" fontId="2" fillId="27" borderId="134" xfId="69" applyNumberFormat="1" applyFont="1" applyFill="1" applyBorder="1" applyAlignment="1" applyProtection="1">
      <alignment horizontal="left" wrapText="1"/>
      <protection locked="0"/>
    </xf>
    <xf numFmtId="173" fontId="2" fillId="27" borderId="134" xfId="69" applyNumberFormat="1" applyFont="1" applyFill="1" applyBorder="1" applyAlignment="1" applyProtection="1">
      <alignment horizontal="center" wrapText="1"/>
      <protection locked="0"/>
    </xf>
    <xf numFmtId="3" fontId="2" fillId="27" borderId="134" xfId="0" applyNumberFormat="1" applyFont="1" applyFill="1" applyBorder="1" applyAlignment="1">
      <alignment horizontal="left"/>
    </xf>
    <xf numFmtId="3" fontId="5" fillId="27" borderId="134" xfId="0" applyNumberFormat="1" applyFont="1" applyFill="1" applyBorder="1" applyAlignment="1" applyProtection="1">
      <alignment horizontal="left" wrapText="1"/>
      <protection locked="0"/>
    </xf>
    <xf numFmtId="0" fontId="2" fillId="27" borderId="134" xfId="0" applyFont="1" applyFill="1" applyBorder="1" applyAlignment="1" applyProtection="1">
      <alignment/>
      <protection locked="0"/>
    </xf>
    <xf numFmtId="0" fontId="161" fillId="27" borderId="134" xfId="0" applyFont="1" applyFill="1" applyBorder="1" applyAlignment="1">
      <alignment wrapText="1"/>
    </xf>
    <xf numFmtId="0" fontId="5" fillId="62" borderId="134" xfId="0" applyFont="1" applyFill="1" applyBorder="1" applyAlignment="1" applyProtection="1">
      <alignment horizontal="center" vertical="center" wrapText="1"/>
      <protection locked="0"/>
    </xf>
    <xf numFmtId="0" fontId="2" fillId="62" borderId="134" xfId="0" applyFont="1" applyFill="1" applyBorder="1" applyAlignment="1" applyProtection="1">
      <alignment wrapText="1"/>
      <protection locked="0"/>
    </xf>
    <xf numFmtId="0" fontId="193" fillId="27" borderId="134" xfId="0" applyFont="1" applyFill="1" applyBorder="1" applyAlignment="1">
      <alignment wrapText="1"/>
    </xf>
    <xf numFmtId="172" fontId="5" fillId="27" borderId="134" xfId="0" applyNumberFormat="1" applyFont="1" applyFill="1" applyBorder="1" applyAlignment="1" applyProtection="1">
      <alignment horizontal="right" wrapText="1"/>
      <protection locked="0"/>
    </xf>
    <xf numFmtId="0" fontId="5" fillId="27" borderId="134" xfId="0" applyFont="1" applyFill="1" applyBorder="1" applyAlignment="1">
      <alignment wrapText="1"/>
    </xf>
    <xf numFmtId="0" fontId="85" fillId="27" borderId="134" xfId="0" applyFont="1" applyFill="1" applyBorder="1" applyAlignment="1">
      <alignment wrapText="1"/>
    </xf>
    <xf numFmtId="0" fontId="2" fillId="27" borderId="134" xfId="0" applyFont="1" applyFill="1" applyBorder="1" applyAlignment="1">
      <alignment horizontal="center"/>
    </xf>
    <xf numFmtId="0" fontId="86" fillId="27" borderId="134" xfId="0" applyFont="1" applyFill="1" applyBorder="1" applyAlignment="1">
      <alignment horizontal="right"/>
    </xf>
    <xf numFmtId="3" fontId="2" fillId="27" borderId="134" xfId="0" applyNumberFormat="1" applyFont="1" applyFill="1" applyBorder="1" applyAlignment="1">
      <alignment/>
    </xf>
    <xf numFmtId="0" fontId="5" fillId="27" borderId="134" xfId="96" applyFont="1" applyFill="1" applyBorder="1" applyAlignment="1">
      <alignment vertical="top" wrapText="1"/>
      <protection/>
    </xf>
    <xf numFmtId="0" fontId="88" fillId="27" borderId="134" xfId="96" applyFont="1" applyFill="1" applyBorder="1" applyAlignment="1">
      <alignment vertical="top" wrapText="1"/>
      <protection/>
    </xf>
    <xf numFmtId="0" fontId="87" fillId="27" borderId="134" xfId="96" applyFont="1" applyFill="1" applyBorder="1" applyAlignment="1">
      <alignment horizontal="center" vertical="top"/>
      <protection/>
    </xf>
    <xf numFmtId="0" fontId="2" fillId="27" borderId="134" xfId="0" applyFont="1" applyFill="1" applyBorder="1" applyAlignment="1">
      <alignment horizontal="right"/>
    </xf>
    <xf numFmtId="0" fontId="88" fillId="27" borderId="134" xfId="96" applyFont="1" applyFill="1" applyBorder="1">
      <alignment/>
      <protection/>
    </xf>
    <xf numFmtId="0" fontId="87" fillId="27" borderId="134" xfId="96" applyFont="1" applyFill="1" applyBorder="1" applyAlignment="1">
      <alignment wrapText="1"/>
      <protection/>
    </xf>
    <xf numFmtId="173" fontId="5" fillId="27" borderId="201" xfId="69" applyNumberFormat="1" applyFont="1" applyFill="1" applyBorder="1" applyAlignment="1" applyProtection="1">
      <alignment horizontal="center" vertical="center" wrapText="1"/>
      <protection locked="0"/>
    </xf>
    <xf numFmtId="0" fontId="53" fillId="27" borderId="201" xfId="87" applyFill="1" applyBorder="1" applyAlignment="1" applyProtection="1">
      <alignment wrapText="1"/>
      <protection locked="0"/>
    </xf>
    <xf numFmtId="172" fontId="5" fillId="27" borderId="201" xfId="0" applyNumberFormat="1" applyFont="1" applyFill="1" applyBorder="1" applyAlignment="1" applyProtection="1">
      <alignment horizontal="center" wrapText="1"/>
      <protection locked="0"/>
    </xf>
    <xf numFmtId="172" fontId="5" fillId="27" borderId="201" xfId="69" applyNumberFormat="1" applyFont="1" applyFill="1" applyBorder="1" applyAlignment="1" applyProtection="1">
      <alignment horizontal="right" wrapText="1"/>
      <protection locked="0"/>
    </xf>
    <xf numFmtId="172" fontId="2" fillId="27" borderId="201" xfId="0" applyNumberFormat="1" applyFont="1" applyFill="1" applyBorder="1" applyAlignment="1">
      <alignment horizontal="right"/>
    </xf>
    <xf numFmtId="0" fontId="5" fillId="27" borderId="201" xfId="0" applyFont="1" applyFill="1" applyBorder="1" applyAlignment="1">
      <alignment/>
    </xf>
    <xf numFmtId="0" fontId="87" fillId="27" borderId="201" xfId="96" applyFont="1" applyFill="1" applyBorder="1" applyAlignment="1">
      <alignment horizontal="left" wrapText="1"/>
      <protection/>
    </xf>
    <xf numFmtId="0" fontId="174" fillId="65" borderId="135" xfId="0" applyFont="1" applyFill="1" applyBorder="1" applyAlignment="1" applyProtection="1">
      <alignment horizontal="left" wrapText="1"/>
      <protection locked="0"/>
    </xf>
    <xf numFmtId="0" fontId="174" fillId="65" borderId="135" xfId="0" applyFont="1" applyFill="1" applyBorder="1" applyAlignment="1" applyProtection="1">
      <alignment wrapText="1"/>
      <protection/>
    </xf>
    <xf numFmtId="0" fontId="174" fillId="65" borderId="135" xfId="0" applyFont="1" applyFill="1" applyBorder="1" applyAlignment="1" applyProtection="1">
      <alignment horizontal="center" wrapText="1"/>
      <protection/>
    </xf>
    <xf numFmtId="0" fontId="174" fillId="65" borderId="135" xfId="0" applyFont="1" applyFill="1" applyBorder="1" applyAlignment="1" applyProtection="1">
      <alignment wrapText="1"/>
      <protection locked="0"/>
    </xf>
    <xf numFmtId="0" fontId="174" fillId="65" borderId="135" xfId="0" applyFont="1" applyFill="1" applyBorder="1" applyAlignment="1" applyProtection="1">
      <alignment wrapText="1"/>
      <protection locked="0"/>
    </xf>
    <xf numFmtId="0" fontId="174" fillId="27" borderId="135" xfId="0" applyFont="1" applyFill="1" applyBorder="1" applyAlignment="1" applyProtection="1">
      <alignment vertical="center" wrapText="1"/>
      <protection locked="0"/>
    </xf>
    <xf numFmtId="0" fontId="174" fillId="27" borderId="135" xfId="0" applyFont="1" applyFill="1" applyBorder="1" applyAlignment="1" applyProtection="1">
      <alignment horizontal="center" vertical="center" wrapText="1"/>
      <protection locked="0"/>
    </xf>
    <xf numFmtId="0" fontId="174" fillId="27" borderId="135" xfId="0" applyNumberFormat="1" applyFont="1" applyFill="1" applyBorder="1" applyAlignment="1" applyProtection="1">
      <alignment horizontal="center" vertical="center" wrapText="1"/>
      <protection locked="0"/>
    </xf>
    <xf numFmtId="0" fontId="174" fillId="27" borderId="135" xfId="0" applyFont="1" applyFill="1" applyBorder="1" applyAlignment="1" applyProtection="1">
      <alignment wrapText="1"/>
      <protection locked="0"/>
    </xf>
    <xf numFmtId="0" fontId="174" fillId="27" borderId="135" xfId="0" applyFont="1" applyFill="1" applyBorder="1" applyAlignment="1" applyProtection="1">
      <alignment horizontal="center" wrapText="1"/>
      <protection locked="0"/>
    </xf>
    <xf numFmtId="0" fontId="174" fillId="65" borderId="135" xfId="0" applyFont="1" applyFill="1" applyBorder="1" applyAlignment="1" applyProtection="1">
      <alignment vertical="center" wrapText="1"/>
      <protection/>
    </xf>
    <xf numFmtId="0" fontId="174" fillId="65" borderId="135" xfId="0" applyFont="1" applyFill="1" applyBorder="1" applyAlignment="1" applyProtection="1">
      <alignment horizontal="center" vertical="center" wrapText="1"/>
      <protection/>
    </xf>
    <xf numFmtId="3" fontId="174" fillId="27" borderId="135" xfId="0" applyNumberFormat="1" applyFont="1" applyFill="1" applyBorder="1" applyAlignment="1" applyProtection="1">
      <alignment horizontal="center" vertical="center" wrapText="1"/>
      <protection locked="0"/>
    </xf>
    <xf numFmtId="0" fontId="174" fillId="27" borderId="135" xfId="0" applyNumberFormat="1" applyFont="1" applyFill="1" applyBorder="1" applyAlignment="1" applyProtection="1">
      <alignment vertical="center" wrapText="1"/>
      <protection locked="0"/>
    </xf>
    <xf numFmtId="0" fontId="174" fillId="27" borderId="135" xfId="0" applyFont="1" applyFill="1" applyBorder="1" applyAlignment="1">
      <alignment wrapText="1"/>
    </xf>
    <xf numFmtId="0" fontId="160" fillId="27" borderId="135" xfId="0" applyFont="1" applyFill="1" applyBorder="1" applyAlignment="1">
      <alignment wrapText="1"/>
    </xf>
    <xf numFmtId="0" fontId="174" fillId="27" borderId="137" xfId="0" applyFont="1" applyFill="1" applyBorder="1" applyAlignment="1">
      <alignment wrapText="1"/>
    </xf>
    <xf numFmtId="0" fontId="174" fillId="65" borderId="137" xfId="0" applyFont="1" applyFill="1" applyBorder="1" applyAlignment="1" applyProtection="1">
      <alignment wrapText="1"/>
      <protection/>
    </xf>
    <xf numFmtId="0" fontId="174" fillId="65" borderId="137" xfId="0" applyFont="1" applyFill="1" applyBorder="1" applyAlignment="1" applyProtection="1">
      <alignment horizontal="center" wrapText="1"/>
      <protection/>
    </xf>
    <xf numFmtId="0" fontId="174" fillId="27" borderId="137" xfId="0" applyFont="1" applyFill="1" applyBorder="1" applyAlignment="1" applyProtection="1">
      <alignment wrapText="1"/>
      <protection locked="0"/>
    </xf>
    <xf numFmtId="0" fontId="185" fillId="27" borderId="137" xfId="0" applyFont="1" applyFill="1" applyBorder="1" applyAlignment="1">
      <alignment wrapText="1"/>
    </xf>
    <xf numFmtId="0" fontId="194" fillId="27" borderId="137" xfId="87" applyFont="1" applyFill="1" applyBorder="1" applyAlignment="1" applyProtection="1">
      <alignment wrapText="1"/>
      <protection locked="0"/>
    </xf>
    <xf numFmtId="0" fontId="17" fillId="6" borderId="206" xfId="0" applyFont="1" applyFill="1" applyBorder="1" applyAlignment="1" applyProtection="1">
      <alignment horizontal="left" vertical="center" wrapText="1"/>
      <protection locked="0"/>
    </xf>
    <xf numFmtId="0" fontId="19" fillId="6" borderId="204" xfId="0" applyFont="1" applyFill="1" applyBorder="1" applyAlignment="1" applyProtection="1">
      <alignment horizontal="left" vertical="center" wrapText="1"/>
      <protection locked="0"/>
    </xf>
    <xf numFmtId="0" fontId="17" fillId="76" borderId="207" xfId="0" applyFont="1" applyFill="1" applyBorder="1" applyAlignment="1">
      <alignment horizontal="left" vertical="center"/>
    </xf>
    <xf numFmtId="0" fontId="17" fillId="77" borderId="203" xfId="0" applyFont="1" applyFill="1" applyBorder="1" applyAlignment="1" applyProtection="1">
      <alignment horizontal="left" vertical="center" wrapText="1"/>
      <protection locked="0"/>
    </xf>
    <xf numFmtId="0" fontId="17" fillId="77" borderId="208" xfId="0" applyFont="1" applyFill="1" applyBorder="1" applyAlignment="1" applyProtection="1">
      <alignment wrapText="1"/>
      <protection locked="0"/>
    </xf>
    <xf numFmtId="0" fontId="17" fillId="77" borderId="209" xfId="0" applyFont="1" applyFill="1" applyBorder="1" applyAlignment="1" applyProtection="1">
      <alignment horizontal="left" vertical="center" wrapText="1"/>
      <protection locked="0"/>
    </xf>
    <xf numFmtId="0" fontId="17" fillId="77" borderId="202" xfId="0" applyFont="1" applyFill="1" applyBorder="1" applyAlignment="1" applyProtection="1">
      <alignment horizontal="left" vertical="center" wrapText="1"/>
      <protection locked="0"/>
    </xf>
    <xf numFmtId="0" fontId="17" fillId="77" borderId="208" xfId="0" applyFont="1" applyFill="1" applyBorder="1" applyAlignment="1" applyProtection="1">
      <alignment horizontal="left" vertical="center" wrapText="1"/>
      <protection locked="0"/>
    </xf>
    <xf numFmtId="0" fontId="19" fillId="78" borderId="210" xfId="0" applyFont="1" applyFill="1" applyBorder="1" applyAlignment="1" applyProtection="1">
      <alignment vertical="center" wrapText="1"/>
      <protection locked="0"/>
    </xf>
    <xf numFmtId="1" fontId="19" fillId="78" borderId="210" xfId="0" applyNumberFormat="1" applyFont="1" applyFill="1" applyBorder="1" applyAlignment="1" applyProtection="1">
      <alignment horizontal="center" vertical="center" wrapText="1"/>
      <protection locked="0"/>
    </xf>
    <xf numFmtId="0" fontId="19" fillId="78" borderId="211" xfId="0" applyFont="1" applyFill="1" applyBorder="1" applyAlignment="1" applyProtection="1">
      <alignment vertical="center" wrapText="1"/>
      <protection locked="0"/>
    </xf>
    <xf numFmtId="0" fontId="19" fillId="78" borderId="170" xfId="0" applyFont="1" applyFill="1" applyBorder="1" applyAlignment="1" applyProtection="1">
      <alignment vertical="center" wrapText="1"/>
      <protection locked="0"/>
    </xf>
    <xf numFmtId="1" fontId="19" fillId="78" borderId="170" xfId="0" applyNumberFormat="1" applyFont="1" applyFill="1" applyBorder="1" applyAlignment="1" applyProtection="1">
      <alignment horizontal="center" vertical="center" wrapText="1"/>
      <protection locked="0"/>
    </xf>
    <xf numFmtId="0" fontId="19" fillId="78" borderId="212" xfId="0" applyFont="1" applyFill="1" applyBorder="1" applyAlignment="1" applyProtection="1">
      <alignment vertical="center" wrapText="1"/>
      <protection locked="0"/>
    </xf>
    <xf numFmtId="1" fontId="19" fillId="78" borderId="171" xfId="0" applyNumberFormat="1" applyFont="1" applyFill="1" applyBorder="1" applyAlignment="1" applyProtection="1">
      <alignment horizontal="center" vertical="center" wrapText="1"/>
      <protection locked="0"/>
    </xf>
    <xf numFmtId="1" fontId="19" fillId="78" borderId="212" xfId="0" applyNumberFormat="1" applyFont="1" applyFill="1" applyBorder="1" applyAlignment="1" applyProtection="1">
      <alignment horizontal="center" vertical="center" wrapText="1"/>
      <protection locked="0"/>
    </xf>
    <xf numFmtId="1" fontId="19" fillId="78" borderId="213" xfId="0" applyNumberFormat="1" applyFont="1" applyFill="1" applyBorder="1" applyAlignment="1" applyProtection="1">
      <alignment horizontal="center" vertical="center" wrapText="1"/>
      <protection locked="0"/>
    </xf>
    <xf numFmtId="0" fontId="19" fillId="6" borderId="214" xfId="0" applyFont="1" applyFill="1" applyBorder="1" applyAlignment="1" applyProtection="1">
      <alignment vertical="center" wrapText="1"/>
      <protection locked="0"/>
    </xf>
    <xf numFmtId="0" fontId="19" fillId="6" borderId="215" xfId="0" applyFont="1" applyFill="1" applyBorder="1" applyAlignment="1" applyProtection="1">
      <alignment vertical="center" wrapText="1"/>
      <protection locked="0"/>
    </xf>
    <xf numFmtId="0" fontId="19" fillId="6" borderId="210" xfId="0" applyFont="1" applyFill="1" applyBorder="1" applyAlignment="1" applyProtection="1">
      <alignment horizontal="center" vertical="center" wrapText="1"/>
      <protection locked="0"/>
    </xf>
    <xf numFmtId="1" fontId="19" fillId="6" borderId="215" xfId="0" applyNumberFormat="1" applyFont="1" applyFill="1" applyBorder="1" applyAlignment="1" applyProtection="1">
      <alignment horizontal="center" vertical="center" wrapText="1"/>
      <protection locked="0"/>
    </xf>
    <xf numFmtId="0" fontId="19" fillId="6" borderId="216" xfId="0" applyFont="1" applyFill="1" applyBorder="1" applyAlignment="1" applyProtection="1">
      <alignment vertical="center" wrapText="1"/>
      <protection locked="0"/>
    </xf>
    <xf numFmtId="1" fontId="19" fillId="6" borderId="217" xfId="0" applyNumberFormat="1" applyFont="1" applyFill="1" applyBorder="1" applyAlignment="1" applyProtection="1">
      <alignment horizontal="center" vertical="center" wrapText="1"/>
      <protection locked="0"/>
    </xf>
    <xf numFmtId="1" fontId="19" fillId="6" borderId="216" xfId="0" applyNumberFormat="1" applyFont="1" applyFill="1" applyBorder="1" applyAlignment="1" applyProtection="1">
      <alignment horizontal="center" vertical="center" wrapText="1"/>
      <protection locked="0"/>
    </xf>
    <xf numFmtId="1" fontId="19" fillId="6" borderId="218" xfId="0" applyNumberFormat="1" applyFont="1" applyFill="1" applyBorder="1" applyAlignment="1" applyProtection="1">
      <alignment horizontal="center" vertical="center" wrapText="1"/>
      <protection locked="0"/>
    </xf>
    <xf numFmtId="0" fontId="19" fillId="6" borderId="100" xfId="0" applyFont="1" applyFill="1" applyBorder="1" applyAlignment="1" applyProtection="1">
      <alignment vertical="center" wrapText="1"/>
      <protection locked="0"/>
    </xf>
    <xf numFmtId="0" fontId="19" fillId="6" borderId="101" xfId="0" applyFont="1" applyFill="1" applyBorder="1" applyAlignment="1" applyProtection="1">
      <alignment vertical="center" wrapText="1"/>
      <protection locked="0"/>
    </xf>
    <xf numFmtId="1" fontId="19" fillId="6" borderId="109" xfId="0" applyNumberFormat="1" applyFont="1" applyFill="1" applyBorder="1" applyAlignment="1" applyProtection="1">
      <alignment horizontal="center" vertical="center" wrapText="1"/>
      <protection locked="0"/>
    </xf>
    <xf numFmtId="1" fontId="19" fillId="6" borderId="100" xfId="0" applyNumberFormat="1" applyFont="1" applyFill="1" applyBorder="1" applyAlignment="1" applyProtection="1">
      <alignment horizontal="center" vertical="center" wrapText="1"/>
      <protection locked="0"/>
    </xf>
    <xf numFmtId="1" fontId="19" fillId="6" borderId="101" xfId="0" applyNumberFormat="1" applyFont="1" applyFill="1" applyBorder="1" applyAlignment="1" applyProtection="1">
      <alignment horizontal="center" vertical="center" wrapText="1"/>
      <protection locked="0"/>
    </xf>
    <xf numFmtId="1" fontId="19" fillId="6" borderId="102" xfId="0" applyNumberFormat="1" applyFont="1" applyFill="1" applyBorder="1" applyAlignment="1" applyProtection="1">
      <alignment horizontal="center" vertical="center" wrapText="1"/>
      <protection locked="0"/>
    </xf>
    <xf numFmtId="0" fontId="19" fillId="6" borderId="99" xfId="0" applyFont="1" applyFill="1" applyBorder="1" applyAlignment="1" applyProtection="1">
      <alignment vertical="center" wrapText="1"/>
      <protection locked="0"/>
    </xf>
    <xf numFmtId="0" fontId="19" fillId="6" borderId="219" xfId="0" applyFont="1" applyFill="1" applyBorder="1" applyAlignment="1" applyProtection="1">
      <alignment vertical="center" wrapText="1"/>
      <protection locked="0"/>
    </xf>
    <xf numFmtId="0" fontId="19" fillId="6" borderId="168" xfId="0" applyFont="1" applyFill="1" applyBorder="1" applyAlignment="1" applyProtection="1">
      <alignment horizontal="center" vertical="center" wrapText="1"/>
      <protection locked="0"/>
    </xf>
    <xf numFmtId="1" fontId="19" fillId="79" borderId="210" xfId="0" applyNumberFormat="1" applyFont="1" applyFill="1" applyBorder="1" applyAlignment="1" applyProtection="1">
      <alignment horizontal="center" vertical="center" wrapText="1"/>
      <protection locked="0"/>
    </xf>
    <xf numFmtId="0" fontId="19" fillId="79" borderId="210" xfId="0" applyFont="1" applyFill="1" applyBorder="1" applyAlignment="1" applyProtection="1">
      <alignment vertical="center" wrapText="1"/>
      <protection locked="0"/>
    </xf>
    <xf numFmtId="0" fontId="19" fillId="79" borderId="220" xfId="0" applyFont="1" applyFill="1" applyBorder="1" applyAlignment="1" applyProtection="1">
      <alignment vertical="center" wrapText="1"/>
      <protection locked="0"/>
    </xf>
    <xf numFmtId="1" fontId="19" fillId="79" borderId="221" xfId="0" applyNumberFormat="1" applyFont="1" applyFill="1" applyBorder="1" applyAlignment="1" applyProtection="1">
      <alignment horizontal="center" vertical="center" wrapText="1"/>
      <protection locked="0"/>
    </xf>
    <xf numFmtId="1" fontId="19" fillId="79" borderId="220" xfId="0" applyNumberFormat="1" applyFont="1" applyFill="1" applyBorder="1" applyAlignment="1" applyProtection="1">
      <alignment horizontal="center" vertical="center" wrapText="1"/>
      <protection locked="0"/>
    </xf>
    <xf numFmtId="1" fontId="19" fillId="79" borderId="222" xfId="0" applyNumberFormat="1" applyFont="1" applyFill="1" applyBorder="1" applyAlignment="1" applyProtection="1">
      <alignment horizontal="center" vertical="center" wrapText="1"/>
      <protection locked="0"/>
    </xf>
    <xf numFmtId="1" fontId="19" fillId="79" borderId="170" xfId="0" applyNumberFormat="1" applyFont="1" applyFill="1" applyBorder="1" applyAlignment="1" applyProtection="1">
      <alignment horizontal="center" vertical="center" wrapText="1"/>
      <protection locked="0"/>
    </xf>
    <xf numFmtId="0" fontId="19" fillId="79" borderId="170" xfId="0" applyFont="1" applyFill="1" applyBorder="1" applyAlignment="1" applyProtection="1">
      <alignment vertical="center" wrapText="1"/>
      <protection locked="0"/>
    </xf>
    <xf numFmtId="0" fontId="19" fillId="79" borderId="212" xfId="0" applyFont="1" applyFill="1" applyBorder="1" applyAlignment="1" applyProtection="1">
      <alignment vertical="center" wrapText="1"/>
      <protection locked="0"/>
    </xf>
    <xf numFmtId="1" fontId="19" fillId="79" borderId="171" xfId="0" applyNumberFormat="1" applyFont="1" applyFill="1" applyBorder="1" applyAlignment="1" applyProtection="1">
      <alignment horizontal="center" vertical="center" wrapText="1"/>
      <protection locked="0"/>
    </xf>
    <xf numFmtId="1" fontId="19" fillId="79" borderId="212" xfId="0" applyNumberFormat="1" applyFont="1" applyFill="1" applyBorder="1" applyAlignment="1" applyProtection="1">
      <alignment horizontal="center" vertical="center" wrapText="1"/>
      <protection locked="0"/>
    </xf>
    <xf numFmtId="1" fontId="19" fillId="79" borderId="223" xfId="0" applyNumberFormat="1" applyFont="1" applyFill="1" applyBorder="1" applyAlignment="1" applyProtection="1">
      <alignment horizontal="center" vertical="center" wrapText="1"/>
      <protection locked="0"/>
    </xf>
    <xf numFmtId="1" fontId="19" fillId="79" borderId="168" xfId="0" applyNumberFormat="1" applyFont="1" applyFill="1" applyBorder="1" applyAlignment="1" applyProtection="1">
      <alignment horizontal="center" vertical="center" wrapText="1"/>
      <protection locked="0"/>
    </xf>
    <xf numFmtId="1" fontId="19" fillId="79" borderId="224" xfId="0" applyNumberFormat="1" applyFont="1" applyFill="1" applyBorder="1" applyAlignment="1" applyProtection="1">
      <alignment horizontal="center" vertical="center" wrapText="1"/>
      <protection locked="0"/>
    </xf>
    <xf numFmtId="1" fontId="19" fillId="79" borderId="225" xfId="0" applyNumberFormat="1" applyFont="1" applyFill="1" applyBorder="1" applyAlignment="1" applyProtection="1">
      <alignment horizontal="center" vertical="center" wrapText="1"/>
      <protection locked="0"/>
    </xf>
    <xf numFmtId="0" fontId="19" fillId="78" borderId="226" xfId="0" applyFont="1" applyFill="1" applyBorder="1" applyAlignment="1" applyProtection="1">
      <alignment vertical="center" wrapText="1"/>
      <protection locked="0"/>
    </xf>
    <xf numFmtId="0" fontId="19" fillId="78" borderId="227" xfId="0" applyFont="1" applyFill="1" applyBorder="1" applyAlignment="1" applyProtection="1">
      <alignment vertical="center" wrapText="1"/>
      <protection locked="0"/>
    </xf>
    <xf numFmtId="1" fontId="19" fillId="78" borderId="227" xfId="0" applyNumberFormat="1" applyFont="1" applyFill="1" applyBorder="1" applyAlignment="1" applyProtection="1">
      <alignment horizontal="center" vertical="center" wrapText="1"/>
      <protection locked="0"/>
    </xf>
    <xf numFmtId="0" fontId="19" fillId="78" borderId="228" xfId="0" applyFont="1" applyFill="1" applyBorder="1" applyAlignment="1" applyProtection="1">
      <alignment vertical="center" wrapText="1"/>
      <protection locked="0"/>
    </xf>
    <xf numFmtId="1" fontId="19" fillId="78" borderId="229" xfId="0" applyNumberFormat="1" applyFont="1" applyFill="1" applyBorder="1" applyAlignment="1" applyProtection="1">
      <alignment horizontal="center" vertical="center" wrapText="1"/>
      <protection locked="0"/>
    </xf>
    <xf numFmtId="1" fontId="19" fillId="78" borderId="228" xfId="0" applyNumberFormat="1" applyFont="1" applyFill="1" applyBorder="1" applyAlignment="1" applyProtection="1">
      <alignment horizontal="center" vertical="center" wrapText="1"/>
      <protection locked="0"/>
    </xf>
    <xf numFmtId="1" fontId="19" fillId="78" borderId="230" xfId="0" applyNumberFormat="1" applyFont="1" applyFill="1" applyBorder="1" applyAlignment="1" applyProtection="1">
      <alignment horizontal="center" vertical="center" wrapText="1"/>
      <protection locked="0"/>
    </xf>
    <xf numFmtId="0" fontId="4" fillId="6" borderId="0" xfId="0" applyFont="1" applyFill="1" applyBorder="1" applyAlignment="1">
      <alignment/>
    </xf>
    <xf numFmtId="0" fontId="2" fillId="6" borderId="0" xfId="0" applyFont="1" applyFill="1" applyBorder="1" applyAlignment="1">
      <alignment wrapText="1"/>
    </xf>
    <xf numFmtId="1" fontId="19" fillId="79" borderId="231" xfId="0" applyNumberFormat="1" applyFont="1" applyFill="1" applyBorder="1" applyAlignment="1" applyProtection="1">
      <alignment horizontal="center" vertical="center" wrapText="1"/>
      <protection locked="0"/>
    </xf>
    <xf numFmtId="0" fontId="2" fillId="6" borderId="232" xfId="0" applyFont="1" applyFill="1" applyBorder="1" applyAlignment="1">
      <alignment wrapText="1"/>
    </xf>
    <xf numFmtId="0" fontId="2" fillId="6" borderId="233" xfId="0" applyFont="1" applyFill="1" applyBorder="1" applyAlignment="1">
      <alignment wrapText="1"/>
    </xf>
    <xf numFmtId="1" fontId="19" fillId="79" borderId="234" xfId="0" applyNumberFormat="1" applyFont="1" applyFill="1" applyBorder="1" applyAlignment="1" applyProtection="1">
      <alignment horizontal="center" vertical="center" wrapText="1"/>
      <protection locked="0"/>
    </xf>
    <xf numFmtId="0" fontId="2" fillId="6" borderId="235" xfId="0" applyFont="1" applyFill="1" applyBorder="1" applyAlignment="1">
      <alignment wrapText="1"/>
    </xf>
    <xf numFmtId="0" fontId="2" fillId="6" borderId="182" xfId="0" applyFont="1" applyFill="1" applyBorder="1" applyAlignment="1">
      <alignment wrapText="1"/>
    </xf>
    <xf numFmtId="0" fontId="19" fillId="79" borderId="168" xfId="0" applyFont="1" applyFill="1" applyBorder="1" applyAlignment="1" applyProtection="1">
      <alignment vertical="center" wrapText="1"/>
      <protection locked="0"/>
    </xf>
    <xf numFmtId="0" fontId="2" fillId="6" borderId="236" xfId="0" applyFont="1" applyFill="1" applyBorder="1" applyAlignment="1">
      <alignment wrapText="1"/>
    </xf>
    <xf numFmtId="0" fontId="2" fillId="6" borderId="237" xfId="0" applyFont="1" applyFill="1" applyBorder="1" applyAlignment="1">
      <alignment wrapText="1"/>
    </xf>
    <xf numFmtId="0" fontId="2" fillId="6" borderId="238" xfId="0" applyFont="1" applyFill="1" applyBorder="1" applyAlignment="1">
      <alignment wrapText="1"/>
    </xf>
    <xf numFmtId="0" fontId="2" fillId="6" borderId="239" xfId="0" applyFont="1" applyFill="1" applyBorder="1" applyAlignment="1">
      <alignment wrapText="1"/>
    </xf>
    <xf numFmtId="0" fontId="112" fillId="0" borderId="0" xfId="0" applyFont="1" applyBorder="1" applyAlignment="1">
      <alignment/>
    </xf>
    <xf numFmtId="0" fontId="190" fillId="36" borderId="240" xfId="0" applyFont="1" applyFill="1" applyBorder="1" applyAlignment="1" quotePrefix="1">
      <alignment horizontal="center" vertical="top"/>
    </xf>
    <xf numFmtId="0" fontId="190" fillId="36" borderId="113" xfId="0" applyFont="1" applyFill="1" applyBorder="1" applyAlignment="1" quotePrefix="1">
      <alignment horizontal="center" vertical="top"/>
    </xf>
    <xf numFmtId="0" fontId="190" fillId="36" borderId="120" xfId="0" applyFont="1" applyFill="1" applyBorder="1" applyAlignment="1" quotePrefix="1">
      <alignment horizontal="center" vertical="top"/>
    </xf>
    <xf numFmtId="0" fontId="2" fillId="80" borderId="134" xfId="0" applyFont="1" applyFill="1" applyBorder="1" applyAlignment="1" applyProtection="1">
      <alignment vertical="center" wrapText="1"/>
      <protection locked="0"/>
    </xf>
    <xf numFmtId="2" fontId="2" fillId="80" borderId="134" xfId="0" applyNumberFormat="1" applyFont="1" applyFill="1" applyBorder="1" applyAlignment="1" applyProtection="1">
      <alignment vertical="center" wrapText="1"/>
      <protection locked="0"/>
    </xf>
    <xf numFmtId="0" fontId="2" fillId="6" borderId="134" xfId="0" applyFont="1" applyFill="1" applyBorder="1" applyAlignment="1" applyProtection="1">
      <alignment vertical="center" wrapText="1"/>
      <protection locked="0"/>
    </xf>
    <xf numFmtId="2" fontId="2" fillId="6" borderId="134" xfId="0" applyNumberFormat="1" applyFont="1" applyFill="1" applyBorder="1" applyAlignment="1" applyProtection="1">
      <alignment vertical="center" wrapText="1"/>
      <protection locked="0"/>
    </xf>
    <xf numFmtId="0" fontId="58" fillId="6" borderId="134" xfId="0" applyFont="1" applyFill="1" applyBorder="1" applyAlignment="1" applyProtection="1">
      <alignment vertical="center" wrapText="1"/>
      <protection locked="0"/>
    </xf>
    <xf numFmtId="0" fontId="2" fillId="6" borderId="134" xfId="0" applyFont="1" applyFill="1" applyBorder="1" applyAlignment="1">
      <alignment wrapText="1"/>
    </xf>
    <xf numFmtId="2" fontId="2" fillId="79" borderId="134" xfId="0" applyNumberFormat="1" applyFont="1" applyFill="1" applyBorder="1" applyAlignment="1" applyProtection="1">
      <alignment vertical="center" wrapText="1"/>
      <protection locked="0"/>
    </xf>
    <xf numFmtId="0" fontId="115" fillId="80" borderId="134" xfId="0" applyFont="1" applyFill="1" applyBorder="1" applyAlignment="1">
      <alignment horizontal="justify"/>
    </xf>
    <xf numFmtId="0" fontId="4" fillId="80" borderId="134" xfId="0" applyFont="1" applyFill="1" applyBorder="1" applyAlignment="1">
      <alignment horizontal="justify"/>
    </xf>
    <xf numFmtId="0" fontId="4" fillId="80" borderId="134" xfId="0" applyFont="1" applyFill="1" applyBorder="1" applyAlignment="1">
      <alignment vertical="top" wrapText="1"/>
    </xf>
    <xf numFmtId="0" fontId="2" fillId="80" borderId="134" xfId="0" applyFont="1" applyFill="1" applyBorder="1" applyAlignment="1" applyProtection="1">
      <alignment horizontal="left" vertical="top" wrapText="1"/>
      <protection locked="0"/>
    </xf>
    <xf numFmtId="2" fontId="2" fillId="80" borderId="134" xfId="0" applyNumberFormat="1" applyFont="1" applyFill="1" applyBorder="1" applyAlignment="1" applyProtection="1">
      <alignment horizontal="left" vertical="top" wrapText="1"/>
      <protection locked="0"/>
    </xf>
    <xf numFmtId="0" fontId="58" fillId="6" borderId="134" xfId="0" applyFont="1" applyFill="1" applyBorder="1" applyAlignment="1">
      <alignment/>
    </xf>
    <xf numFmtId="0" fontId="2" fillId="6" borderId="134" xfId="0" applyFont="1" applyFill="1" applyBorder="1" applyAlignment="1">
      <alignment horizontal="justify"/>
    </xf>
    <xf numFmtId="0" fontId="2" fillId="6" borderId="134" xfId="0" applyNumberFormat="1" applyFont="1" applyFill="1" applyBorder="1" applyAlignment="1" applyProtection="1">
      <alignment vertical="center" wrapText="1"/>
      <protection locked="0"/>
    </xf>
    <xf numFmtId="0" fontId="4" fillId="6" borderId="134" xfId="0" applyFont="1" applyFill="1" applyBorder="1" applyAlignment="1" applyProtection="1">
      <alignment vertical="center" wrapText="1"/>
      <protection locked="0"/>
    </xf>
    <xf numFmtId="0" fontId="4" fillId="80" borderId="134" xfId="0" applyFont="1" applyFill="1" applyBorder="1" applyAlignment="1">
      <alignment wrapText="1"/>
    </xf>
    <xf numFmtId="0" fontId="4" fillId="80" borderId="134" xfId="0" applyFont="1" applyFill="1" applyBorder="1" applyAlignment="1" applyProtection="1">
      <alignment vertical="center" wrapText="1"/>
      <protection locked="0"/>
    </xf>
    <xf numFmtId="0" fontId="2" fillId="6" borderId="134" xfId="0" applyFont="1" applyFill="1" applyBorder="1" applyAlignment="1">
      <alignment/>
    </xf>
    <xf numFmtId="0" fontId="2" fillId="6" borderId="134" xfId="0" applyFont="1" applyFill="1" applyBorder="1" applyAlignment="1">
      <alignment vertical="top" wrapText="1"/>
    </xf>
    <xf numFmtId="0" fontId="2" fillId="79" borderId="134" xfId="0" applyFont="1" applyFill="1" applyBorder="1" applyAlignment="1" applyProtection="1">
      <alignment vertical="center" wrapText="1"/>
      <protection locked="0"/>
    </xf>
    <xf numFmtId="0" fontId="2" fillId="6" borderId="134" xfId="0" applyFont="1" applyFill="1" applyBorder="1" applyAlignment="1">
      <alignment horizontal="justify" wrapText="1"/>
    </xf>
    <xf numFmtId="0" fontId="58" fillId="6" borderId="134" xfId="0" applyFont="1" applyFill="1" applyBorder="1" applyAlignment="1">
      <alignment wrapText="1"/>
    </xf>
    <xf numFmtId="2" fontId="58" fillId="6" borderId="134" xfId="0" applyNumberFormat="1" applyFont="1" applyFill="1" applyBorder="1" applyAlignment="1" applyProtection="1">
      <alignment vertical="center" wrapText="1"/>
      <protection locked="0"/>
    </xf>
    <xf numFmtId="0" fontId="4" fillId="80" borderId="134" xfId="0" applyFont="1" applyFill="1" applyBorder="1" applyAlignment="1">
      <alignment horizontal="justify" vertical="center"/>
    </xf>
    <xf numFmtId="0" fontId="4" fillId="80" borderId="134" xfId="0" applyFont="1" applyFill="1" applyBorder="1" applyAlignment="1">
      <alignment horizontal="justify" wrapText="1"/>
    </xf>
    <xf numFmtId="0" fontId="3" fillId="80" borderId="134" xfId="0" applyFont="1" applyFill="1" applyBorder="1" applyAlignment="1" applyProtection="1">
      <alignment vertical="center" wrapText="1"/>
      <protection locked="0"/>
    </xf>
    <xf numFmtId="0" fontId="4" fillId="80" borderId="134" xfId="0" applyFont="1" applyFill="1" applyBorder="1" applyAlignment="1">
      <alignment horizontal="left" vertical="top" wrapText="1"/>
    </xf>
    <xf numFmtId="0" fontId="163" fillId="80" borderId="241" xfId="0" applyFont="1" applyFill="1" applyBorder="1" applyAlignment="1" applyProtection="1">
      <alignment horizontal="center" vertical="center" wrapText="1"/>
      <protection locked="0"/>
    </xf>
    <xf numFmtId="0" fontId="163" fillId="80" borderId="241" xfId="0" applyFont="1" applyFill="1" applyBorder="1" applyAlignment="1" applyProtection="1">
      <alignment vertical="center" wrapText="1"/>
      <protection locked="0"/>
    </xf>
    <xf numFmtId="0" fontId="163" fillId="80" borderId="241" xfId="0" applyFont="1" applyFill="1" applyBorder="1" applyAlignment="1" applyProtection="1">
      <alignment horizontal="center" vertical="top" wrapText="1"/>
      <protection locked="0"/>
    </xf>
    <xf numFmtId="0" fontId="163" fillId="80" borderId="241" xfId="0" applyFont="1" applyFill="1" applyBorder="1" applyAlignment="1" applyProtection="1">
      <alignment vertical="top" wrapText="1"/>
      <protection locked="0"/>
    </xf>
    <xf numFmtId="0" fontId="163" fillId="80" borderId="241" xfId="0" applyNumberFormat="1" applyFont="1" applyFill="1" applyBorder="1" applyAlignment="1" applyProtection="1">
      <alignment vertical="top" wrapText="1"/>
      <protection locked="0"/>
    </xf>
    <xf numFmtId="194" fontId="163" fillId="80" borderId="242" xfId="0" applyNumberFormat="1" applyFont="1" applyFill="1" applyBorder="1" applyAlignment="1" applyProtection="1">
      <alignment horizontal="center" vertical="center" wrapText="1"/>
      <protection locked="0"/>
    </xf>
    <xf numFmtId="0" fontId="163" fillId="80" borderId="242" xfId="0" applyFont="1" applyFill="1" applyBorder="1" applyAlignment="1" applyProtection="1">
      <alignment horizontal="center" vertical="center" wrapText="1"/>
      <protection locked="0"/>
    </xf>
    <xf numFmtId="0" fontId="163" fillId="80" borderId="242" xfId="0" applyFont="1" applyFill="1" applyBorder="1" applyAlignment="1" applyProtection="1">
      <alignment vertical="center" wrapText="1"/>
      <protection locked="0"/>
    </xf>
    <xf numFmtId="0" fontId="163" fillId="80" borderId="242" xfId="0" applyFont="1" applyFill="1" applyBorder="1" applyAlignment="1" applyProtection="1">
      <alignment horizontal="left" vertical="center" wrapText="1"/>
      <protection locked="0"/>
    </xf>
    <xf numFmtId="0" fontId="163" fillId="80" borderId="242" xfId="0" applyFont="1" applyFill="1" applyBorder="1" applyAlignment="1" applyProtection="1">
      <alignment vertical="top" wrapText="1"/>
      <protection locked="0"/>
    </xf>
    <xf numFmtId="0" fontId="163" fillId="80" borderId="242" xfId="0" applyFont="1" applyFill="1" applyBorder="1" applyAlignment="1" applyProtection="1">
      <alignment horizontal="left" vertical="center" wrapText="1"/>
      <protection locked="0"/>
    </xf>
    <xf numFmtId="0" fontId="163" fillId="80" borderId="242" xfId="0" applyFont="1" applyFill="1" applyBorder="1" applyAlignment="1" applyProtection="1">
      <alignment wrapText="1"/>
      <protection locked="0"/>
    </xf>
    <xf numFmtId="0" fontId="163" fillId="80" borderId="242" xfId="0" applyNumberFormat="1" applyFont="1" applyFill="1" applyBorder="1" applyAlignment="1" applyProtection="1">
      <alignment horizontal="center" vertical="center" wrapText="1"/>
      <protection locked="0"/>
    </xf>
    <xf numFmtId="195" fontId="163" fillId="80" borderId="242" xfId="0" applyNumberFormat="1" applyFont="1" applyFill="1" applyBorder="1" applyAlignment="1" applyProtection="1">
      <alignment horizontal="center" vertical="center" wrapText="1"/>
      <protection locked="0"/>
    </xf>
    <xf numFmtId="0" fontId="174" fillId="80" borderId="241" xfId="0" applyFont="1" applyFill="1" applyBorder="1" applyAlignment="1" applyProtection="1">
      <alignment horizontal="center" vertical="top" wrapText="1"/>
      <protection locked="0"/>
    </xf>
    <xf numFmtId="0" fontId="174" fillId="80" borderId="241" xfId="0" applyFont="1" applyFill="1" applyBorder="1" applyAlignment="1" applyProtection="1">
      <alignment vertical="top" wrapText="1"/>
      <protection locked="0"/>
    </xf>
    <xf numFmtId="0" fontId="195" fillId="80" borderId="241" xfId="0" applyFont="1" applyFill="1" applyBorder="1" applyAlignment="1">
      <alignment horizontal="left" vertical="top" wrapText="1"/>
    </xf>
    <xf numFmtId="49" fontId="163" fillId="80" borderId="242" xfId="0" applyNumberFormat="1" applyFont="1" applyFill="1" applyBorder="1" applyAlignment="1" applyProtection="1">
      <alignment horizontal="center" vertical="center" wrapText="1"/>
      <protection locked="0"/>
    </xf>
    <xf numFmtId="49" fontId="163" fillId="6" borderId="164" xfId="0" applyNumberFormat="1" applyFont="1" applyFill="1" applyBorder="1" applyAlignment="1" applyProtection="1">
      <alignment horizontal="center" vertical="center" wrapText="1"/>
      <protection locked="0"/>
    </xf>
    <xf numFmtId="49" fontId="163" fillId="6" borderId="166" xfId="0" applyNumberFormat="1" applyFont="1" applyFill="1" applyBorder="1" applyAlignment="1" applyProtection="1">
      <alignment horizontal="center" vertical="center" wrapText="1"/>
      <protection locked="0"/>
    </xf>
    <xf numFmtId="0" fontId="163" fillId="6" borderId="168" xfId="0" applyFont="1" applyFill="1" applyBorder="1" applyAlignment="1" applyProtection="1">
      <alignment horizontal="center" vertical="center" wrapText="1"/>
      <protection locked="0"/>
    </xf>
    <xf numFmtId="0" fontId="163" fillId="6" borderId="243" xfId="0" applyFont="1" applyFill="1" applyBorder="1" applyAlignment="1" applyProtection="1">
      <alignment horizontal="center" vertical="center" wrapText="1"/>
      <protection locked="0"/>
    </xf>
    <xf numFmtId="0" fontId="163" fillId="6" borderId="243" xfId="0" applyFont="1" applyFill="1" applyBorder="1" applyAlignment="1" applyProtection="1">
      <alignment horizontal="left" vertical="center" wrapText="1"/>
      <protection locked="0"/>
    </xf>
    <xf numFmtId="49" fontId="163" fillId="6" borderId="169" xfId="0" applyNumberFormat="1" applyFont="1" applyFill="1" applyBorder="1" applyAlignment="1" applyProtection="1">
      <alignment horizontal="center" vertical="center" wrapText="1"/>
      <protection locked="0"/>
    </xf>
    <xf numFmtId="49" fontId="163" fillId="6" borderId="171" xfId="0" applyNumberFormat="1" applyFont="1" applyFill="1" applyBorder="1" applyAlignment="1" applyProtection="1">
      <alignment horizontal="center" vertical="center" wrapText="1"/>
      <protection locked="0"/>
    </xf>
    <xf numFmtId="0" fontId="163" fillId="6" borderId="170" xfId="0" applyFont="1" applyFill="1" applyBorder="1" applyAlignment="1" applyProtection="1">
      <alignment horizontal="center" vertical="center" wrapText="1"/>
      <protection locked="0"/>
    </xf>
    <xf numFmtId="0" fontId="163" fillId="6" borderId="244" xfId="0" applyFont="1" applyFill="1" applyBorder="1" applyAlignment="1" applyProtection="1">
      <alignment horizontal="center" vertical="center" wrapText="1"/>
      <protection locked="0"/>
    </xf>
    <xf numFmtId="0" fontId="163" fillId="6" borderId="244" xfId="0" applyFont="1" applyFill="1" applyBorder="1" applyAlignment="1" applyProtection="1">
      <alignment horizontal="left" vertical="center" wrapText="1"/>
      <protection locked="0"/>
    </xf>
    <xf numFmtId="0" fontId="163" fillId="6" borderId="170" xfId="0" applyFont="1" applyFill="1" applyBorder="1" applyAlignment="1" applyProtection="1">
      <alignment horizontal="left" vertical="center" wrapText="1"/>
      <protection locked="0"/>
    </xf>
    <xf numFmtId="49" fontId="163" fillId="6" borderId="169" xfId="0" applyNumberFormat="1" applyFont="1" applyFill="1" applyBorder="1" applyAlignment="1" applyProtection="1">
      <alignment horizontal="center" wrapText="1"/>
      <protection locked="0"/>
    </xf>
    <xf numFmtId="16" fontId="163" fillId="6" borderId="170" xfId="0" applyNumberFormat="1" applyFont="1" applyFill="1" applyBorder="1" applyAlignment="1" applyProtection="1">
      <alignment horizontal="center" vertical="center" wrapText="1"/>
      <protection locked="0"/>
    </xf>
    <xf numFmtId="49" fontId="163" fillId="6" borderId="170" xfId="0" applyNumberFormat="1" applyFont="1" applyFill="1" applyBorder="1" applyAlignment="1" applyProtection="1">
      <alignment horizontal="center" vertical="center" wrapText="1"/>
      <protection locked="0"/>
    </xf>
    <xf numFmtId="49" fontId="163" fillId="6" borderId="231" xfId="0" applyNumberFormat="1" applyFont="1" applyFill="1" applyBorder="1" applyAlignment="1" applyProtection="1">
      <alignment horizontal="center" vertical="center" wrapText="1"/>
      <protection locked="0"/>
    </xf>
    <xf numFmtId="0" fontId="163" fillId="6" borderId="231" xfId="0" applyFont="1" applyFill="1" applyBorder="1" applyAlignment="1" applyProtection="1">
      <alignment horizontal="center" vertical="center" wrapText="1"/>
      <protection locked="0"/>
    </xf>
    <xf numFmtId="0" fontId="163" fillId="6" borderId="243" xfId="0" applyNumberFormat="1" applyFont="1" applyFill="1" applyBorder="1" applyAlignment="1" applyProtection="1">
      <alignment horizontal="left" vertical="center" wrapText="1"/>
      <protection locked="0"/>
    </xf>
    <xf numFmtId="49" fontId="163" fillId="6" borderId="245" xfId="0" applyNumberFormat="1" applyFont="1" applyFill="1" applyBorder="1" applyAlignment="1" applyProtection="1">
      <alignment horizontal="center" vertical="center" wrapText="1"/>
      <protection locked="0"/>
    </xf>
    <xf numFmtId="49" fontId="163" fillId="6" borderId="246" xfId="0" applyNumberFormat="1" applyFont="1" applyFill="1" applyBorder="1" applyAlignment="1" applyProtection="1">
      <alignment horizontal="center" vertical="center" wrapText="1"/>
      <protection locked="0"/>
    </xf>
    <xf numFmtId="49" fontId="163" fillId="6" borderId="164" xfId="0" applyNumberFormat="1" applyFont="1" applyFill="1" applyBorder="1" applyAlignment="1" applyProtection="1">
      <alignment horizontal="center" wrapText="1"/>
      <protection locked="0"/>
    </xf>
    <xf numFmtId="49" fontId="163" fillId="6" borderId="166" xfId="0" applyNumberFormat="1" applyFont="1" applyFill="1" applyBorder="1" applyAlignment="1" applyProtection="1">
      <alignment horizontal="center" wrapText="1"/>
      <protection locked="0"/>
    </xf>
    <xf numFmtId="0" fontId="163" fillId="6" borderId="168" xfId="0" applyFont="1" applyFill="1" applyBorder="1" applyAlignment="1" applyProtection="1">
      <alignment wrapText="1"/>
      <protection locked="0"/>
    </xf>
    <xf numFmtId="0" fontId="163" fillId="6" borderId="243" xfId="0" applyFont="1" applyFill="1" applyBorder="1" applyAlignment="1" applyProtection="1">
      <alignment wrapText="1"/>
      <protection locked="0"/>
    </xf>
    <xf numFmtId="0" fontId="163" fillId="6" borderId="162" xfId="0" applyFont="1" applyFill="1" applyBorder="1" applyAlignment="1" applyProtection="1">
      <alignment wrapText="1"/>
      <protection locked="0"/>
    </xf>
    <xf numFmtId="49" fontId="163" fillId="6" borderId="171" xfId="0" applyNumberFormat="1" applyFont="1" applyFill="1" applyBorder="1" applyAlignment="1" applyProtection="1">
      <alignment horizontal="center" wrapText="1"/>
      <protection locked="0"/>
    </xf>
    <xf numFmtId="0" fontId="163" fillId="6" borderId="170" xfId="0" applyFont="1" applyFill="1" applyBorder="1" applyAlignment="1" applyProtection="1">
      <alignment wrapText="1"/>
      <protection locked="0"/>
    </xf>
    <xf numFmtId="0" fontId="163" fillId="6" borderId="244" xfId="0" applyFont="1" applyFill="1" applyBorder="1" applyAlignment="1" applyProtection="1">
      <alignment wrapText="1"/>
      <protection locked="0"/>
    </xf>
    <xf numFmtId="0" fontId="163" fillId="6" borderId="163" xfId="0" applyFont="1" applyFill="1" applyBorder="1" applyAlignment="1" applyProtection="1">
      <alignment wrapText="1"/>
      <protection locked="0"/>
    </xf>
    <xf numFmtId="0" fontId="163" fillId="6" borderId="163" xfId="0" applyNumberFormat="1" applyFont="1" applyFill="1" applyBorder="1" applyAlignment="1" applyProtection="1">
      <alignment wrapText="1"/>
      <protection locked="0"/>
    </xf>
    <xf numFmtId="0" fontId="163" fillId="6" borderId="163" xfId="0" applyNumberFormat="1" applyFont="1" applyFill="1" applyBorder="1" applyAlignment="1" applyProtection="1">
      <alignment vertical="top" wrapText="1"/>
      <protection locked="0"/>
    </xf>
    <xf numFmtId="0" fontId="196" fillId="6" borderId="163" xfId="0" applyNumberFormat="1" applyFont="1" applyFill="1" applyBorder="1" applyAlignment="1" applyProtection="1">
      <alignment wrapText="1"/>
      <protection locked="0"/>
    </xf>
    <xf numFmtId="0" fontId="160" fillId="6" borderId="0" xfId="0" applyFont="1" applyFill="1" applyAlignment="1">
      <alignment horizontal="center" wrapText="1"/>
    </xf>
    <xf numFmtId="1" fontId="160" fillId="6" borderId="165" xfId="0" applyNumberFormat="1" applyFont="1" applyFill="1" applyBorder="1" applyAlignment="1">
      <alignment horizontal="center" wrapText="1"/>
    </xf>
    <xf numFmtId="1" fontId="160" fillId="6" borderId="165" xfId="0" applyNumberFormat="1" applyFont="1" applyFill="1" applyBorder="1" applyAlignment="1">
      <alignment wrapText="1"/>
    </xf>
    <xf numFmtId="0" fontId="160" fillId="6" borderId="0" xfId="0" applyFont="1" applyFill="1" applyAlignment="1">
      <alignment horizontal="center" wrapText="1"/>
    </xf>
    <xf numFmtId="17" fontId="160" fillId="6" borderId="0" xfId="0" applyNumberFormat="1" applyFont="1" applyFill="1" applyAlignment="1">
      <alignment horizontal="center" wrapText="1"/>
    </xf>
    <xf numFmtId="1" fontId="160" fillId="6" borderId="165" xfId="0" applyNumberFormat="1" applyFont="1" applyFill="1" applyBorder="1" applyAlignment="1">
      <alignment horizontal="center" wrapText="1"/>
    </xf>
    <xf numFmtId="1" fontId="160" fillId="6" borderId="165" xfId="0" applyNumberFormat="1" applyFont="1" applyFill="1" applyBorder="1" applyAlignment="1">
      <alignment wrapText="1"/>
    </xf>
    <xf numFmtId="0" fontId="160" fillId="6" borderId="0" xfId="0" applyFont="1" applyFill="1" applyAlignment="1">
      <alignment wrapText="1"/>
    </xf>
    <xf numFmtId="0" fontId="163" fillId="6" borderId="247" xfId="0" applyNumberFormat="1" applyFont="1" applyFill="1" applyBorder="1" applyAlignment="1" applyProtection="1">
      <alignment horizontal="left" wrapText="1"/>
      <protection locked="0"/>
    </xf>
    <xf numFmtId="49" fontId="163" fillId="6" borderId="248" xfId="0" applyNumberFormat="1" applyFont="1" applyFill="1" applyBorder="1" applyAlignment="1" applyProtection="1">
      <alignment horizontal="center" wrapText="1"/>
      <protection locked="0"/>
    </xf>
    <xf numFmtId="49" fontId="163" fillId="6" borderId="249" xfId="0" applyNumberFormat="1" applyFont="1" applyFill="1" applyBorder="1" applyAlignment="1" applyProtection="1">
      <alignment horizontal="center" wrapText="1"/>
      <protection locked="0"/>
    </xf>
    <xf numFmtId="0" fontId="163" fillId="6" borderId="250" xfId="0" applyFont="1" applyFill="1" applyBorder="1" applyAlignment="1" applyProtection="1">
      <alignment wrapText="1"/>
      <protection locked="0"/>
    </xf>
    <xf numFmtId="0" fontId="163" fillId="6" borderId="251" xfId="0" applyFont="1" applyFill="1" applyBorder="1" applyAlignment="1" applyProtection="1">
      <alignment wrapText="1"/>
      <protection locked="0"/>
    </xf>
    <xf numFmtId="1" fontId="160" fillId="6" borderId="252" xfId="0" applyNumberFormat="1" applyFont="1" applyFill="1" applyBorder="1" applyAlignment="1">
      <alignment horizontal="center" wrapText="1"/>
    </xf>
    <xf numFmtId="1" fontId="160" fillId="6" borderId="252" xfId="0" applyNumberFormat="1" applyFont="1" applyFill="1" applyBorder="1" applyAlignment="1">
      <alignment wrapText="1"/>
    </xf>
    <xf numFmtId="49" fontId="163" fillId="6" borderId="134" xfId="0" applyNumberFormat="1" applyFont="1" applyFill="1" applyBorder="1" applyAlignment="1" applyProtection="1">
      <alignment horizontal="center" wrapText="1"/>
      <protection locked="0"/>
    </xf>
    <xf numFmtId="0" fontId="99" fillId="56" borderId="0" xfId="0" applyFont="1" applyFill="1" applyAlignment="1">
      <alignment/>
    </xf>
    <xf numFmtId="0" fontId="99" fillId="6" borderId="134" xfId="0" applyFont="1" applyFill="1" applyBorder="1" applyAlignment="1">
      <alignment/>
    </xf>
    <xf numFmtId="0" fontId="9" fillId="77" borderId="134" xfId="0" applyFont="1" applyFill="1" applyBorder="1" applyAlignment="1" applyProtection="1">
      <alignment horizontal="center" wrapText="1"/>
      <protection locked="0"/>
    </xf>
    <xf numFmtId="0" fontId="162" fillId="6" borderId="134" xfId="0" applyFont="1" applyFill="1" applyBorder="1" applyAlignment="1" applyProtection="1">
      <alignment horizontal="right" wrapText="1"/>
      <protection locked="0"/>
    </xf>
    <xf numFmtId="49" fontId="8" fillId="6" borderId="164" xfId="0" applyNumberFormat="1" applyFont="1" applyFill="1" applyBorder="1" applyAlignment="1" applyProtection="1">
      <alignment vertical="center" wrapText="1"/>
      <protection locked="0"/>
    </xf>
    <xf numFmtId="49" fontId="8" fillId="6" borderId="166" xfId="0" applyNumberFormat="1" applyFont="1" applyFill="1" applyBorder="1" applyAlignment="1" applyProtection="1">
      <alignment horizontal="center" vertical="center" wrapText="1"/>
      <protection locked="0"/>
    </xf>
    <xf numFmtId="0" fontId="8" fillId="6" borderId="168" xfId="0" applyFont="1" applyFill="1" applyBorder="1" applyAlignment="1" applyProtection="1">
      <alignment horizontal="center" vertical="center" wrapText="1"/>
      <protection locked="0"/>
    </xf>
    <xf numFmtId="0" fontId="8" fillId="6" borderId="243" xfId="0" applyFont="1" applyFill="1" applyBorder="1" applyAlignment="1" applyProtection="1">
      <alignment vertical="center" wrapText="1"/>
      <protection locked="0"/>
    </xf>
    <xf numFmtId="0" fontId="8" fillId="6" borderId="162" xfId="0" applyFont="1" applyFill="1" applyBorder="1" applyAlignment="1" applyProtection="1">
      <alignment vertical="center" wrapText="1"/>
      <protection locked="0"/>
    </xf>
    <xf numFmtId="0" fontId="174" fillId="6" borderId="123" xfId="0" applyFont="1" applyFill="1" applyBorder="1" applyAlignment="1" applyProtection="1">
      <alignment wrapText="1"/>
      <protection locked="0"/>
    </xf>
    <xf numFmtId="0" fontId="174" fillId="6" borderId="124" xfId="0" applyFont="1" applyFill="1" applyBorder="1" applyAlignment="1" applyProtection="1">
      <alignment wrapText="1"/>
      <protection locked="0"/>
    </xf>
    <xf numFmtId="0" fontId="174" fillId="6" borderId="105" xfId="0" applyFont="1" applyFill="1" applyBorder="1" applyAlignment="1" applyProtection="1">
      <alignment wrapText="1"/>
      <protection locked="0"/>
    </xf>
    <xf numFmtId="0" fontId="49" fillId="6" borderId="253" xfId="0" applyFont="1" applyFill="1" applyBorder="1" applyAlignment="1">
      <alignment wrapText="1"/>
    </xf>
    <xf numFmtId="0" fontId="49" fillId="6" borderId="0" xfId="0" applyFont="1" applyFill="1" applyAlignment="1">
      <alignment wrapText="1"/>
    </xf>
    <xf numFmtId="0" fontId="49" fillId="6" borderId="254" xfId="0" applyFont="1" applyFill="1" applyBorder="1" applyAlignment="1">
      <alignment wrapText="1"/>
    </xf>
    <xf numFmtId="0" fontId="167" fillId="6" borderId="34" xfId="0" applyFont="1" applyFill="1" applyBorder="1" applyAlignment="1" quotePrefix="1">
      <alignment horizontal="center" vertical="top" wrapText="1"/>
    </xf>
    <xf numFmtId="0" fontId="167" fillId="6" borderId="35" xfId="0" applyFont="1" applyFill="1" applyBorder="1" applyAlignment="1" quotePrefix="1">
      <alignment horizontal="center" vertical="top" wrapText="1"/>
    </xf>
    <xf numFmtId="0" fontId="167" fillId="6" borderId="29" xfId="0" applyFont="1" applyFill="1" applyBorder="1" applyAlignment="1" quotePrefix="1">
      <alignment horizontal="center" vertical="top" wrapText="1"/>
    </xf>
    <xf numFmtId="0" fontId="167" fillId="6" borderId="255" xfId="0" applyFont="1" applyFill="1" applyBorder="1" applyAlignment="1" quotePrefix="1">
      <alignment horizontal="center" vertical="top" wrapText="1"/>
    </xf>
    <xf numFmtId="0" fontId="8" fillId="77" borderId="219" xfId="0" applyFont="1" applyFill="1" applyBorder="1" applyAlignment="1" applyProtection="1">
      <alignment wrapText="1"/>
      <protection locked="0"/>
    </xf>
    <xf numFmtId="0" fontId="8" fillId="77" borderId="168" xfId="0" applyFont="1" applyFill="1" applyBorder="1" applyAlignment="1" applyProtection="1">
      <alignment horizontal="center" wrapText="1"/>
      <protection locked="0"/>
    </xf>
    <xf numFmtId="0" fontId="8" fillId="77" borderId="170" xfId="0" applyNumberFormat="1" applyFont="1" applyFill="1" applyBorder="1" applyAlignment="1" applyProtection="1">
      <alignment horizontal="center" wrapText="1"/>
      <protection locked="0"/>
    </xf>
    <xf numFmtId="0" fontId="8" fillId="77" borderId="162" xfId="0" applyFont="1" applyFill="1" applyBorder="1" applyAlignment="1" applyProtection="1">
      <alignment horizontal="center" wrapText="1"/>
      <protection locked="0"/>
    </xf>
    <xf numFmtId="0" fontId="8" fillId="77" borderId="256" xfId="0" applyFont="1" applyFill="1" applyBorder="1" applyAlignment="1" applyProtection="1">
      <alignment wrapText="1"/>
      <protection locked="0"/>
    </xf>
    <xf numFmtId="0" fontId="8" fillId="77" borderId="256" xfId="0" applyFont="1" applyFill="1" applyBorder="1" applyAlignment="1" applyProtection="1">
      <alignment horizontal="center" wrapText="1"/>
      <protection locked="0"/>
    </xf>
    <xf numFmtId="14" fontId="8" fillId="77" borderId="168" xfId="0" applyNumberFormat="1" applyFont="1" applyFill="1" applyBorder="1" applyAlignment="1" applyProtection="1">
      <alignment horizontal="center" wrapText="1"/>
      <protection locked="0"/>
    </xf>
    <xf numFmtId="0" fontId="8" fillId="77" borderId="257" xfId="0" applyFont="1" applyFill="1" applyBorder="1" applyAlignment="1" applyProtection="1">
      <alignment horizontal="center" wrapText="1"/>
      <protection locked="0"/>
    </xf>
    <xf numFmtId="0" fontId="8" fillId="6" borderId="219" xfId="0" applyFont="1" applyFill="1" applyBorder="1" applyAlignment="1" applyProtection="1">
      <alignment vertical="top" wrapText="1"/>
      <protection locked="0"/>
    </xf>
    <xf numFmtId="0" fontId="8" fillId="6" borderId="168" xfId="0" applyFont="1" applyFill="1" applyBorder="1" applyAlignment="1" applyProtection="1">
      <alignment horizontal="center" vertical="top" wrapText="1"/>
      <protection locked="0"/>
    </xf>
    <xf numFmtId="0" fontId="8" fillId="6" borderId="211" xfId="0" applyFont="1" applyFill="1" applyBorder="1" applyAlignment="1" applyProtection="1">
      <alignment wrapText="1"/>
      <protection locked="0"/>
    </xf>
    <xf numFmtId="0" fontId="8" fillId="6" borderId="170" xfId="0" applyFont="1" applyFill="1" applyBorder="1" applyAlignment="1" applyProtection="1">
      <alignment horizontal="center" wrapText="1"/>
      <protection locked="0"/>
    </xf>
    <xf numFmtId="1" fontId="163" fillId="81" borderId="99" xfId="0" applyNumberFormat="1" applyFont="1" applyFill="1" applyBorder="1" applyAlignment="1" applyProtection="1">
      <alignment horizontal="center" wrapText="1"/>
      <protection locked="0"/>
    </xf>
    <xf numFmtId="1" fontId="163" fillId="6" borderId="99" xfId="0" applyNumberFormat="1" applyFont="1" applyFill="1" applyBorder="1" applyAlignment="1" applyProtection="1">
      <alignment horizontal="center" wrapText="1"/>
      <protection locked="0"/>
    </xf>
    <xf numFmtId="0" fontId="174" fillId="6" borderId="110" xfId="0" applyFont="1" applyFill="1" applyBorder="1" applyAlignment="1" applyProtection="1">
      <alignment wrapText="1"/>
      <protection locked="0"/>
    </xf>
    <xf numFmtId="0" fontId="174" fillId="6" borderId="103" xfId="0" applyFont="1" applyFill="1" applyBorder="1" applyAlignment="1" applyProtection="1">
      <alignment wrapText="1"/>
      <protection locked="0"/>
    </xf>
    <xf numFmtId="172" fontId="174" fillId="6" borderId="103" xfId="0" applyNumberFormat="1" applyFont="1" applyFill="1" applyBorder="1" applyAlignment="1" applyProtection="1">
      <alignment horizontal="center" wrapText="1"/>
      <protection locked="0"/>
    </xf>
    <xf numFmtId="172" fontId="174" fillId="6" borderId="258" xfId="0" applyNumberFormat="1" applyFont="1" applyFill="1" applyBorder="1" applyAlignment="1" applyProtection="1">
      <alignment horizontal="center" wrapText="1"/>
      <protection locked="0"/>
    </xf>
    <xf numFmtId="0" fontId="49" fillId="6" borderId="219" xfId="0" applyFont="1" applyFill="1" applyBorder="1" applyAlignment="1" applyProtection="1">
      <alignment wrapText="1"/>
      <protection locked="0"/>
    </xf>
    <xf numFmtId="0" fontId="49" fillId="6" borderId="168" xfId="0" applyFont="1" applyFill="1" applyBorder="1" applyAlignment="1" applyProtection="1">
      <alignment wrapText="1"/>
      <protection locked="0"/>
    </xf>
    <xf numFmtId="172" fontId="49" fillId="6" borderId="168" xfId="0" applyNumberFormat="1" applyFont="1" applyFill="1" applyBorder="1" applyAlignment="1" applyProtection="1">
      <alignment horizontal="center" wrapText="1"/>
      <protection locked="0"/>
    </xf>
    <xf numFmtId="172" fontId="49" fillId="6" borderId="259" xfId="0" applyNumberFormat="1" applyFont="1" applyFill="1" applyBorder="1" applyAlignment="1" applyProtection="1">
      <alignment horizontal="center" wrapText="1"/>
      <protection locked="0"/>
    </xf>
    <xf numFmtId="0" fontId="49" fillId="6" borderId="170" xfId="0" applyFont="1" applyFill="1" applyBorder="1" applyAlignment="1" applyProtection="1">
      <alignment wrapText="1"/>
      <protection locked="0"/>
    </xf>
    <xf numFmtId="172" fontId="49" fillId="6" borderId="170" xfId="0" applyNumberFormat="1" applyFont="1" applyFill="1" applyBorder="1" applyAlignment="1" applyProtection="1">
      <alignment horizontal="center" wrapText="1"/>
      <protection locked="0"/>
    </xf>
    <xf numFmtId="172" fontId="49" fillId="6" borderId="260" xfId="0" applyNumberFormat="1" applyFont="1" applyFill="1" applyBorder="1" applyAlignment="1" applyProtection="1">
      <alignment horizontal="center" wrapText="1"/>
      <protection locked="0"/>
    </xf>
    <xf numFmtId="0" fontId="49" fillId="6" borderId="211" xfId="0" applyFont="1" applyFill="1" applyBorder="1" applyAlignment="1" applyProtection="1">
      <alignment wrapText="1"/>
      <protection locked="0"/>
    </xf>
    <xf numFmtId="172" fontId="49" fillId="6" borderId="250" xfId="0" applyNumberFormat="1" applyFont="1" applyFill="1" applyBorder="1" applyAlignment="1" applyProtection="1">
      <alignment horizontal="center" wrapText="1"/>
      <protection locked="0"/>
    </xf>
    <xf numFmtId="172" fontId="49" fillId="6" borderId="261" xfId="0" applyNumberFormat="1" applyFont="1" applyFill="1" applyBorder="1" applyAlignment="1" applyProtection="1">
      <alignment horizontal="center" wrapText="1"/>
      <protection locked="0"/>
    </xf>
    <xf numFmtId="172" fontId="49" fillId="6" borderId="244" xfId="0" applyNumberFormat="1" applyFont="1" applyFill="1" applyBorder="1" applyAlignment="1" applyProtection="1">
      <alignment horizontal="center" wrapText="1"/>
      <protection locked="0"/>
    </xf>
    <xf numFmtId="172" fontId="49" fillId="6" borderId="134" xfId="0" applyNumberFormat="1" applyFont="1" applyFill="1" applyBorder="1" applyAlignment="1" applyProtection="1">
      <alignment horizontal="center" wrapText="1"/>
      <protection locked="0"/>
    </xf>
    <xf numFmtId="0" fontId="86" fillId="6" borderId="0" xfId="0" applyFont="1" applyFill="1" applyAlignment="1">
      <alignment wrapText="1"/>
    </xf>
    <xf numFmtId="178" fontId="86" fillId="77" borderId="244" xfId="0" applyNumberFormat="1" applyFont="1" applyFill="1" applyBorder="1" applyAlignment="1" applyProtection="1">
      <alignment horizontal="center" wrapText="1"/>
      <protection locked="0"/>
    </xf>
    <xf numFmtId="178" fontId="86" fillId="77" borderId="134" xfId="0" applyNumberFormat="1" applyFont="1" applyFill="1" applyBorder="1" applyAlignment="1" applyProtection="1">
      <alignment horizontal="center" wrapText="1"/>
      <protection locked="0"/>
    </xf>
    <xf numFmtId="0" fontId="57" fillId="6" borderId="134" xfId="0" applyFont="1" applyFill="1" applyBorder="1" applyAlignment="1">
      <alignment wrapText="1"/>
    </xf>
    <xf numFmtId="0" fontId="86" fillId="6" borderId="262" xfId="0" applyFont="1" applyFill="1" applyBorder="1" applyAlignment="1">
      <alignment wrapText="1"/>
    </xf>
    <xf numFmtId="0" fontId="174" fillId="6" borderId="99" xfId="0" applyFont="1" applyFill="1" applyBorder="1" applyAlignment="1" applyProtection="1">
      <alignment wrapText="1"/>
      <protection locked="0"/>
    </xf>
    <xf numFmtId="0" fontId="174" fillId="6" borderId="100" xfId="0" applyFont="1" applyFill="1" applyBorder="1" applyAlignment="1" applyProtection="1">
      <alignment wrapText="1"/>
      <protection locked="0"/>
    </xf>
    <xf numFmtId="172" fontId="174" fillId="6" borderId="100" xfId="0" applyNumberFormat="1" applyFont="1" applyFill="1" applyBorder="1" applyAlignment="1" applyProtection="1">
      <alignment horizontal="center" wrapText="1"/>
      <protection locked="0"/>
    </xf>
    <xf numFmtId="172" fontId="174" fillId="6" borderId="263" xfId="0" applyNumberFormat="1" applyFont="1" applyFill="1" applyBorder="1" applyAlignment="1" applyProtection="1">
      <alignment horizontal="center" wrapText="1"/>
      <protection locked="0"/>
    </xf>
    <xf numFmtId="0" fontId="8" fillId="6" borderId="264" xfId="0" applyFont="1" applyFill="1" applyBorder="1" applyAlignment="1" applyProtection="1">
      <alignment horizontal="center" vertical="center"/>
      <protection locked="0"/>
    </xf>
    <xf numFmtId="0" fontId="163" fillId="6" borderId="265" xfId="0" applyFont="1" applyFill="1" applyBorder="1" applyAlignment="1" applyProtection="1">
      <alignment/>
      <protection locked="0"/>
    </xf>
    <xf numFmtId="0" fontId="167" fillId="36" borderId="266" xfId="0" applyFont="1" applyFill="1" applyBorder="1" applyAlignment="1" quotePrefix="1">
      <alignment horizontal="center" vertical="top" wrapText="1"/>
    </xf>
    <xf numFmtId="0" fontId="167" fillId="36" borderId="267" xfId="0" applyFont="1" applyFill="1" applyBorder="1" applyAlignment="1" quotePrefix="1">
      <alignment horizontal="center" vertical="top" wrapText="1"/>
    </xf>
    <xf numFmtId="0" fontId="8" fillId="6" borderId="268" xfId="0" applyFont="1" applyFill="1" applyBorder="1" applyAlignment="1" applyProtection="1">
      <alignment vertical="center"/>
      <protection locked="0"/>
    </xf>
    <xf numFmtId="0" fontId="8" fillId="6" borderId="268" xfId="0" applyFont="1" applyFill="1" applyBorder="1" applyAlignment="1" applyProtection="1">
      <alignment horizontal="center" vertical="center"/>
      <protection locked="0"/>
    </xf>
    <xf numFmtId="0" fontId="94" fillId="77" borderId="268" xfId="0" applyFont="1" applyFill="1" applyBorder="1" applyAlignment="1" applyProtection="1">
      <alignment/>
      <protection locked="0"/>
    </xf>
    <xf numFmtId="0" fontId="8" fillId="6" borderId="268" xfId="0" applyFont="1" applyFill="1" applyBorder="1" applyAlignment="1">
      <alignment/>
    </xf>
    <xf numFmtId="0" fontId="163" fillId="6" borderId="268" xfId="0" applyFont="1" applyFill="1" applyBorder="1" applyAlignment="1" applyProtection="1">
      <alignment/>
      <protection locked="0"/>
    </xf>
    <xf numFmtId="0" fontId="4" fillId="77" borderId="269" xfId="0" applyFont="1" applyFill="1" applyBorder="1" applyAlignment="1" applyProtection="1">
      <alignment/>
      <protection locked="0"/>
    </xf>
    <xf numFmtId="0" fontId="5" fillId="82" borderId="135" xfId="0" applyFont="1" applyFill="1" applyBorder="1" applyAlignment="1" applyProtection="1">
      <alignment wrapText="1"/>
      <protection locked="0"/>
    </xf>
    <xf numFmtId="0" fontId="5" fillId="27" borderId="0" xfId="0" applyFont="1" applyFill="1" applyAlignment="1">
      <alignment/>
    </xf>
    <xf numFmtId="0" fontId="5" fillId="27" borderId="0" xfId="0" applyFont="1" applyFill="1" applyAlignment="1">
      <alignment wrapText="1"/>
    </xf>
    <xf numFmtId="0" fontId="105" fillId="26" borderId="270" xfId="0" applyFont="1" applyFill="1" applyBorder="1" applyAlignment="1">
      <alignment horizontal="center" vertical="top"/>
    </xf>
    <xf numFmtId="0" fontId="105" fillId="26" borderId="271" xfId="0" applyFont="1" applyFill="1" applyBorder="1" applyAlignment="1">
      <alignment horizontal="center" vertical="top"/>
    </xf>
    <xf numFmtId="0" fontId="10" fillId="0" borderId="0" xfId="0" applyFont="1" applyAlignment="1">
      <alignment horizontal="center" vertical="center" wrapText="1"/>
    </xf>
    <xf numFmtId="0" fontId="100" fillId="0" borderId="0" xfId="0" applyFont="1" applyAlignment="1">
      <alignment horizontal="right" vertical="center"/>
    </xf>
    <xf numFmtId="0" fontId="34" fillId="69" borderId="159" xfId="0" applyFont="1" applyFill="1" applyBorder="1" applyAlignment="1">
      <alignment horizontal="center" vertical="center" wrapText="1"/>
    </xf>
    <xf numFmtId="0" fontId="34" fillId="69" borderId="0" xfId="0" applyFont="1" applyFill="1" applyBorder="1" applyAlignment="1">
      <alignment horizontal="center" vertical="center" wrapText="1"/>
    </xf>
    <xf numFmtId="0" fontId="34" fillId="69" borderId="272" xfId="0" applyFont="1" applyFill="1" applyBorder="1" applyAlignment="1">
      <alignment horizontal="center" vertical="center" wrapText="1"/>
    </xf>
    <xf numFmtId="0" fontId="105" fillId="26" borderId="273" xfId="0" applyFont="1" applyFill="1" applyBorder="1" applyAlignment="1">
      <alignment horizontal="center" vertical="top"/>
    </xf>
    <xf numFmtId="0" fontId="108" fillId="18" borderId="0" xfId="0" applyFont="1" applyFill="1" applyAlignment="1" applyProtection="1">
      <alignment horizontal="left" vertical="center"/>
      <protection locked="0"/>
    </xf>
    <xf numFmtId="0" fontId="105" fillId="26" borderId="274" xfId="0" applyFont="1" applyFill="1" applyBorder="1" applyAlignment="1">
      <alignment horizontal="center" vertical="top"/>
    </xf>
    <xf numFmtId="0" fontId="106" fillId="67" borderId="0" xfId="0" applyFont="1" applyFill="1" applyAlignment="1" applyProtection="1">
      <alignment horizontal="left" vertical="center"/>
      <protection locked="0"/>
    </xf>
    <xf numFmtId="0" fontId="13" fillId="0" borderId="0" xfId="0" applyFont="1" applyAlignment="1">
      <alignment horizontal="center" wrapText="1"/>
    </xf>
    <xf numFmtId="0" fontId="13" fillId="0" borderId="0" xfId="0" applyFont="1" applyAlignment="1">
      <alignment horizontal="center"/>
    </xf>
    <xf numFmtId="0" fontId="7" fillId="26" borderId="275" xfId="0" applyFont="1" applyFill="1" applyBorder="1" applyAlignment="1">
      <alignment horizontal="center" vertical="top"/>
    </xf>
    <xf numFmtId="0" fontId="7" fillId="26" borderId="276" xfId="0" applyFont="1" applyFill="1" applyBorder="1" applyAlignment="1">
      <alignment horizontal="center" vertical="top"/>
    </xf>
    <xf numFmtId="0" fontId="7" fillId="26" borderId="277" xfId="0" applyFont="1" applyFill="1" applyBorder="1" applyAlignment="1">
      <alignment horizontal="center" vertical="top"/>
    </xf>
    <xf numFmtId="0" fontId="7" fillId="26" borderId="278" xfId="0" applyFont="1" applyFill="1" applyBorder="1" applyAlignment="1">
      <alignment horizontal="right" vertical="top" wrapText="1"/>
    </xf>
    <xf numFmtId="0" fontId="7" fillId="26" borderId="0" xfId="0" applyFont="1" applyFill="1" applyBorder="1" applyAlignment="1">
      <alignment horizontal="right" vertical="top" wrapText="1"/>
    </xf>
    <xf numFmtId="0" fontId="7" fillId="26" borderId="272" xfId="0" applyFont="1" applyFill="1" applyBorder="1" applyAlignment="1">
      <alignment horizontal="right" vertical="top"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09" fillId="69" borderId="279" xfId="0" applyFont="1" applyFill="1" applyBorder="1" applyAlignment="1" applyProtection="1">
      <alignment horizontal="center" vertical="center"/>
      <protection/>
    </xf>
    <xf numFmtId="0" fontId="109" fillId="69" borderId="280" xfId="0" applyFont="1" applyFill="1" applyBorder="1" applyAlignment="1" applyProtection="1">
      <alignment horizontal="center" vertical="center"/>
      <protection/>
    </xf>
    <xf numFmtId="0" fontId="109" fillId="69" borderId="281" xfId="0" applyFont="1" applyFill="1" applyBorder="1" applyAlignment="1" applyProtection="1">
      <alignment horizontal="center" vertical="center"/>
      <protection/>
    </xf>
    <xf numFmtId="0" fontId="168" fillId="0" borderId="0" xfId="0" applyFont="1" applyAlignment="1">
      <alignment horizontal="center" vertical="top" wrapText="1"/>
    </xf>
    <xf numFmtId="0" fontId="178" fillId="4" borderId="0" xfId="0" applyFont="1" applyFill="1" applyAlignment="1" applyProtection="1">
      <alignment horizontal="left" vertical="center"/>
      <protection/>
    </xf>
    <xf numFmtId="0" fontId="12" fillId="16" borderId="282" xfId="108" applyFont="1" applyFill="1" applyBorder="1" applyAlignment="1">
      <alignment horizontal="left" vertical="top" wrapText="1"/>
      <protection/>
    </xf>
    <xf numFmtId="0" fontId="12" fillId="16" borderId="283" xfId="108" applyFont="1" applyFill="1" applyBorder="1" applyAlignment="1">
      <alignment horizontal="left" vertical="top" wrapText="1"/>
      <protection/>
    </xf>
    <xf numFmtId="0" fontId="12" fillId="16" borderId="284" xfId="108" applyFont="1" applyFill="1" applyBorder="1" applyAlignment="1">
      <alignment horizontal="left" vertical="top" wrapText="1"/>
      <protection/>
    </xf>
    <xf numFmtId="0" fontId="12" fillId="26" borderId="285" xfId="108" applyFont="1" applyFill="1" applyBorder="1" applyAlignment="1">
      <alignment horizontal="left" vertical="top" wrapText="1"/>
      <protection/>
    </xf>
    <xf numFmtId="0" fontId="12" fillId="26" borderId="286" xfId="108" applyFont="1" applyFill="1" applyBorder="1" applyAlignment="1">
      <alignment horizontal="left" vertical="top" wrapText="1"/>
      <protection/>
    </xf>
    <xf numFmtId="0" fontId="12" fillId="26" borderId="287" xfId="108" applyFont="1" applyFill="1" applyBorder="1" applyAlignment="1">
      <alignment horizontal="left" vertical="top" wrapText="1"/>
      <protection/>
    </xf>
    <xf numFmtId="0" fontId="169" fillId="36" borderId="288" xfId="0" applyFont="1" applyFill="1" applyBorder="1" applyAlignment="1">
      <alignment horizontal="right" vertical="center"/>
    </xf>
    <xf numFmtId="0" fontId="169" fillId="36" borderId="289" xfId="0" applyFont="1" applyFill="1" applyBorder="1" applyAlignment="1">
      <alignment horizontal="right" vertical="center"/>
    </xf>
    <xf numFmtId="0" fontId="169" fillId="36" borderId="290" xfId="0" applyFont="1" applyFill="1" applyBorder="1" applyAlignment="1">
      <alignment horizontal="right" vertical="center"/>
    </xf>
    <xf numFmtId="0" fontId="11" fillId="26" borderId="291" xfId="0" applyFont="1" applyFill="1" applyBorder="1" applyAlignment="1">
      <alignment horizontal="left" vertical="top" wrapText="1"/>
    </xf>
    <xf numFmtId="0" fontId="11" fillId="26" borderId="292" xfId="0" applyFont="1" applyFill="1" applyBorder="1" applyAlignment="1">
      <alignment horizontal="left" vertical="top"/>
    </xf>
    <xf numFmtId="0" fontId="11" fillId="26" borderId="293" xfId="0" applyFont="1" applyFill="1" applyBorder="1" applyAlignment="1">
      <alignment horizontal="left" vertical="top"/>
    </xf>
    <xf numFmtId="0" fontId="12" fillId="16" borderId="282" xfId="0" applyFont="1" applyFill="1" applyBorder="1" applyAlignment="1">
      <alignment horizontal="left" vertical="top" wrapText="1"/>
    </xf>
    <xf numFmtId="0" fontId="12" fillId="16" borderId="283" xfId="0" applyFont="1" applyFill="1" applyBorder="1" applyAlignment="1">
      <alignment horizontal="left" vertical="top"/>
    </xf>
    <xf numFmtId="0" fontId="12" fillId="16" borderId="284" xfId="0" applyFont="1" applyFill="1" applyBorder="1" applyAlignment="1">
      <alignment horizontal="left" vertical="top"/>
    </xf>
    <xf numFmtId="0" fontId="11" fillId="26" borderId="282" xfId="0" applyFont="1" applyFill="1" applyBorder="1" applyAlignment="1">
      <alignment horizontal="left" vertical="top" wrapText="1"/>
    </xf>
    <xf numFmtId="0" fontId="11" fillId="26" borderId="283" xfId="0" applyFont="1" applyFill="1" applyBorder="1" applyAlignment="1">
      <alignment horizontal="left" vertical="top"/>
    </xf>
    <xf numFmtId="0" fontId="11" fillId="26" borderId="284" xfId="0" applyFont="1" applyFill="1" applyBorder="1" applyAlignment="1">
      <alignment horizontal="left" vertical="top"/>
    </xf>
    <xf numFmtId="0" fontId="11" fillId="16" borderId="282" xfId="0" applyFont="1" applyFill="1" applyBorder="1" applyAlignment="1">
      <alignment horizontal="left" vertical="top"/>
    </xf>
    <xf numFmtId="0" fontId="11" fillId="16" borderId="283" xfId="0" applyFont="1" applyFill="1" applyBorder="1" applyAlignment="1">
      <alignment horizontal="left" vertical="top"/>
    </xf>
    <xf numFmtId="0" fontId="11" fillId="16" borderId="284" xfId="0" applyFont="1" applyFill="1" applyBorder="1" applyAlignment="1">
      <alignment horizontal="left" vertical="top"/>
    </xf>
    <xf numFmtId="0" fontId="166" fillId="0" borderId="0" xfId="0" applyFont="1" applyFill="1" applyAlignment="1">
      <alignment horizontal="right" vertical="center"/>
    </xf>
    <xf numFmtId="0" fontId="171" fillId="0" borderId="0" xfId="0" applyFont="1" applyAlignment="1">
      <alignment horizontal="center" vertical="top" wrapText="1"/>
    </xf>
    <xf numFmtId="0" fontId="20" fillId="0" borderId="0" xfId="0" applyFont="1" applyAlignment="1">
      <alignment horizontal="right" vertical="center"/>
    </xf>
    <xf numFmtId="0" fontId="167" fillId="36" borderId="294" xfId="0" applyFont="1" applyFill="1" applyBorder="1" applyAlignment="1">
      <alignment horizontal="center" vertical="center" textRotation="90" wrapText="1"/>
    </xf>
    <xf numFmtId="0" fontId="167" fillId="36" borderId="93" xfId="0" applyFont="1" applyFill="1" applyBorder="1" applyAlignment="1">
      <alignment horizontal="center" vertical="center" textRotation="90"/>
    </xf>
    <xf numFmtId="0" fontId="167" fillId="36" borderId="295" xfId="0" applyFont="1" applyFill="1" applyBorder="1" applyAlignment="1">
      <alignment horizontal="center" vertical="center" textRotation="90"/>
    </xf>
    <xf numFmtId="0" fontId="167" fillId="36" borderId="296" xfId="0" applyFont="1" applyFill="1" applyBorder="1" applyAlignment="1">
      <alignment horizontal="center" vertical="center" textRotation="90"/>
    </xf>
    <xf numFmtId="0" fontId="169" fillId="36" borderId="38" xfId="0" applyFont="1" applyFill="1" applyBorder="1" applyAlignment="1">
      <alignment horizontal="center" vertical="distributed" wrapText="1"/>
    </xf>
    <xf numFmtId="0" fontId="169" fillId="36" borderId="297" xfId="0" applyFont="1" applyFill="1" applyBorder="1" applyAlignment="1">
      <alignment horizontal="center" vertical="distributed"/>
    </xf>
    <xf numFmtId="0" fontId="169" fillId="36" borderId="298" xfId="0" applyFont="1" applyFill="1" applyBorder="1" applyAlignment="1">
      <alignment horizontal="center" vertical="distributed"/>
    </xf>
    <xf numFmtId="0" fontId="167" fillId="36" borderId="77" xfId="0" applyFont="1" applyFill="1" applyBorder="1" applyAlignment="1">
      <alignment horizontal="center" vertical="center" textRotation="90" wrapText="1"/>
    </xf>
    <xf numFmtId="0" fontId="167" fillId="36" borderId="299" xfId="0" applyFont="1" applyFill="1" applyBorder="1" applyAlignment="1">
      <alignment horizontal="center" vertical="center" textRotation="90" wrapText="1"/>
    </xf>
    <xf numFmtId="0" fontId="167" fillId="36" borderId="30" xfId="0" applyFont="1" applyFill="1" applyBorder="1" applyAlignment="1">
      <alignment horizontal="center" vertical="center" textRotation="90"/>
    </xf>
    <xf numFmtId="0" fontId="167" fillId="36" borderId="300" xfId="0" applyFont="1" applyFill="1" applyBorder="1" applyAlignment="1">
      <alignment horizontal="center" vertical="center" textRotation="90" wrapText="1"/>
    </xf>
    <xf numFmtId="0" fontId="167" fillId="36" borderId="40" xfId="0" applyFont="1" applyFill="1" applyBorder="1" applyAlignment="1">
      <alignment horizontal="center" vertical="center" textRotation="90" wrapText="1"/>
    </xf>
    <xf numFmtId="0" fontId="167" fillId="36" borderId="301" xfId="0" applyFont="1" applyFill="1" applyBorder="1" applyAlignment="1">
      <alignment horizontal="center" vertical="center" textRotation="90"/>
    </xf>
    <xf numFmtId="0" fontId="167" fillId="36" borderId="302" xfId="0" applyFont="1" applyFill="1" applyBorder="1" applyAlignment="1">
      <alignment horizontal="center" vertical="center" textRotation="90" wrapText="1"/>
    </xf>
    <xf numFmtId="0" fontId="167" fillId="36" borderId="303" xfId="0" applyFont="1" applyFill="1" applyBorder="1" applyAlignment="1">
      <alignment horizontal="center" vertical="center" textRotation="90" wrapText="1"/>
    </xf>
    <xf numFmtId="0" fontId="167" fillId="36" borderId="304" xfId="0" applyFont="1" applyFill="1" applyBorder="1" applyAlignment="1">
      <alignment horizontal="center" vertical="center" textRotation="90"/>
    </xf>
    <xf numFmtId="0" fontId="20" fillId="0" borderId="0" xfId="0" applyFont="1" applyAlignment="1">
      <alignment horizontal="center" vertical="center"/>
    </xf>
    <xf numFmtId="172" fontId="19" fillId="26" borderId="0" xfId="0" applyNumberFormat="1" applyFont="1" applyFill="1" applyAlignment="1">
      <alignment horizontal="center" vertical="center"/>
    </xf>
    <xf numFmtId="0" fontId="167" fillId="36" borderId="113" xfId="0" applyFont="1" applyFill="1" applyBorder="1" applyAlignment="1">
      <alignment horizontal="center" vertical="center" textRotation="90"/>
    </xf>
    <xf numFmtId="0" fontId="167" fillId="36" borderId="64" xfId="0" applyFont="1" applyFill="1" applyBorder="1" applyAlignment="1">
      <alignment horizontal="center" vertical="center" textRotation="90"/>
    </xf>
    <xf numFmtId="0" fontId="167" fillId="36" borderId="305" xfId="0" applyFont="1" applyFill="1" applyBorder="1" applyAlignment="1">
      <alignment horizontal="center" vertical="top"/>
    </xf>
    <xf numFmtId="0" fontId="167" fillId="36" borderId="306" xfId="0" applyFont="1" applyFill="1" applyBorder="1" applyAlignment="1">
      <alignment horizontal="center" vertical="top"/>
    </xf>
    <xf numFmtId="0" fontId="167" fillId="36" borderId="114" xfId="0" applyFont="1" applyFill="1" applyBorder="1" applyAlignment="1">
      <alignment horizontal="center" vertical="top"/>
    </xf>
    <xf numFmtId="0" fontId="167" fillId="36" borderId="93" xfId="0" applyFont="1" applyFill="1" applyBorder="1" applyAlignment="1">
      <alignment horizontal="center" vertical="center" textRotation="90" wrapText="1"/>
    </xf>
    <xf numFmtId="0" fontId="167" fillId="36" borderId="295" xfId="0" applyFont="1" applyFill="1" applyBorder="1" applyAlignment="1">
      <alignment horizontal="center" vertical="center" textRotation="90" wrapText="1"/>
    </xf>
    <xf numFmtId="0" fontId="167" fillId="36" borderId="296" xfId="0" applyFont="1" applyFill="1" applyBorder="1" applyAlignment="1">
      <alignment horizontal="center" vertical="center" textRotation="90" wrapText="1"/>
    </xf>
    <xf numFmtId="0" fontId="169" fillId="36" borderId="307" xfId="0" applyFont="1" applyFill="1" applyBorder="1" applyAlignment="1">
      <alignment horizontal="center" vertical="center" wrapText="1"/>
    </xf>
    <xf numFmtId="0" fontId="169" fillId="36" borderId="308" xfId="0" applyFont="1" applyFill="1" applyBorder="1" applyAlignment="1">
      <alignment horizontal="center" vertical="center" wrapText="1"/>
    </xf>
    <xf numFmtId="0" fontId="169" fillId="36" borderId="129" xfId="0" applyFont="1" applyFill="1" applyBorder="1" applyAlignment="1">
      <alignment horizontal="center" vertical="center" wrapText="1"/>
    </xf>
    <xf numFmtId="0" fontId="169" fillId="36" borderId="127" xfId="0" applyFont="1" applyFill="1" applyBorder="1" applyAlignment="1">
      <alignment horizontal="center" vertical="center" wrapText="1"/>
    </xf>
    <xf numFmtId="0" fontId="169" fillId="36" borderId="309" xfId="0" applyFont="1" applyFill="1" applyBorder="1" applyAlignment="1">
      <alignment horizontal="center" vertical="center" wrapText="1"/>
    </xf>
    <xf numFmtId="0" fontId="169" fillId="36" borderId="310" xfId="0" applyFont="1" applyFill="1" applyBorder="1" applyAlignment="1">
      <alignment horizontal="center" vertical="center" wrapText="1"/>
    </xf>
    <xf numFmtId="0" fontId="169" fillId="36" borderId="307" xfId="0" applyFont="1" applyFill="1" applyBorder="1" applyAlignment="1">
      <alignment horizontal="center" vertical="top" wrapText="1"/>
    </xf>
    <xf numFmtId="0" fontId="169" fillId="36" borderId="308" xfId="0" applyFont="1" applyFill="1" applyBorder="1" applyAlignment="1">
      <alignment horizontal="center" vertical="top" wrapText="1"/>
    </xf>
    <xf numFmtId="0" fontId="169" fillId="36" borderId="129" xfId="0" applyFont="1" applyFill="1" applyBorder="1" applyAlignment="1">
      <alignment horizontal="center" vertical="top" wrapText="1"/>
    </xf>
    <xf numFmtId="0" fontId="169" fillId="36" borderId="127" xfId="0" applyFont="1" applyFill="1" applyBorder="1" applyAlignment="1">
      <alignment horizontal="center" vertical="top" wrapText="1"/>
    </xf>
    <xf numFmtId="0" fontId="169" fillId="36" borderId="311" xfId="0" applyFont="1" applyFill="1" applyBorder="1" applyAlignment="1">
      <alignment horizontal="center" vertical="top" wrapText="1"/>
    </xf>
    <xf numFmtId="0" fontId="169" fillId="36" borderId="96" xfId="0" applyFont="1" applyFill="1" applyBorder="1" applyAlignment="1">
      <alignment horizontal="center" vertical="top" wrapText="1"/>
    </xf>
    <xf numFmtId="0" fontId="167" fillId="36" borderId="312" xfId="0" applyFont="1" applyFill="1" applyBorder="1" applyAlignment="1">
      <alignment horizontal="center" vertical="center" textRotation="90" wrapText="1"/>
    </xf>
    <xf numFmtId="0" fontId="167" fillId="36" borderId="128" xfId="0" applyFont="1" applyFill="1" applyBorder="1" applyAlignment="1">
      <alignment horizontal="center" vertical="center" textRotation="90" wrapText="1"/>
    </xf>
    <xf numFmtId="0" fontId="167" fillId="36" borderId="64" xfId="0" applyFont="1" applyFill="1" applyBorder="1" applyAlignment="1">
      <alignment horizontal="center" vertical="center" textRotation="90" wrapText="1"/>
    </xf>
    <xf numFmtId="0" fontId="167" fillId="36" borderId="307" xfId="0" applyFont="1" applyFill="1" applyBorder="1" applyAlignment="1">
      <alignment horizontal="center" vertical="center" wrapText="1"/>
    </xf>
    <xf numFmtId="0" fontId="167" fillId="36" borderId="308" xfId="0" applyFont="1" applyFill="1" applyBorder="1" applyAlignment="1">
      <alignment horizontal="center" vertical="center" wrapText="1"/>
    </xf>
    <xf numFmtId="0" fontId="167" fillId="36" borderId="129" xfId="0" applyFont="1" applyFill="1" applyBorder="1" applyAlignment="1">
      <alignment horizontal="center" vertical="center" wrapText="1"/>
    </xf>
    <xf numFmtId="0" fontId="167" fillId="36" borderId="127" xfId="0" applyFont="1" applyFill="1" applyBorder="1" applyAlignment="1">
      <alignment horizontal="center" vertical="center" wrapText="1"/>
    </xf>
    <xf numFmtId="0" fontId="169" fillId="36" borderId="313" xfId="0" applyFont="1" applyFill="1" applyBorder="1" applyAlignment="1">
      <alignment horizontal="center" vertical="center"/>
    </xf>
    <xf numFmtId="0" fontId="167" fillId="36" borderId="113" xfId="0" applyFont="1" applyFill="1" applyBorder="1" applyAlignment="1">
      <alignment horizontal="center" vertical="center" textRotation="90" wrapText="1"/>
    </xf>
    <xf numFmtId="0" fontId="0" fillId="0" borderId="128" xfId="0" applyBorder="1" applyAlignment="1">
      <alignment/>
    </xf>
    <xf numFmtId="0" fontId="0" fillId="0" borderId="64" xfId="0" applyBorder="1" applyAlignment="1">
      <alignment/>
    </xf>
    <xf numFmtId="0" fontId="167" fillId="36" borderId="309" xfId="0" applyFont="1" applyFill="1" applyBorder="1" applyAlignment="1">
      <alignment horizontal="center" vertical="center" wrapText="1"/>
    </xf>
    <xf numFmtId="0" fontId="167" fillId="36" borderId="310" xfId="0" applyFont="1" applyFill="1" applyBorder="1" applyAlignment="1">
      <alignment horizontal="center" vertical="center" wrapText="1"/>
    </xf>
    <xf numFmtId="172" fontId="19" fillId="26" borderId="0" xfId="0" applyNumberFormat="1" applyFont="1" applyFill="1" applyAlignment="1">
      <alignment horizontal="center"/>
    </xf>
    <xf numFmtId="0" fontId="33" fillId="4" borderId="314" xfId="0" applyFont="1" applyFill="1" applyBorder="1" applyAlignment="1" applyProtection="1">
      <alignment horizontal="center" vertical="center" wrapText="1"/>
      <protection/>
    </xf>
    <xf numFmtId="0" fontId="33" fillId="4" borderId="315" xfId="0" applyFont="1" applyFill="1" applyBorder="1" applyAlignment="1" applyProtection="1">
      <alignment horizontal="center" vertical="center" wrapText="1"/>
      <protection/>
    </xf>
    <xf numFmtId="0" fontId="166" fillId="0" borderId="0" xfId="0" applyFont="1" applyFill="1" applyAlignment="1" applyProtection="1">
      <alignment horizontal="right" vertical="center"/>
      <protection/>
    </xf>
    <xf numFmtId="0" fontId="171" fillId="0" borderId="0" xfId="0" applyFont="1" applyAlignment="1" applyProtection="1">
      <alignment horizontal="center" vertical="top" wrapText="1"/>
      <protection/>
    </xf>
    <xf numFmtId="0" fontId="20" fillId="0" borderId="0" xfId="0" applyFont="1" applyAlignment="1" applyProtection="1">
      <alignment horizontal="right" vertical="center"/>
      <protection/>
    </xf>
    <xf numFmtId="0" fontId="167" fillId="36" borderId="294" xfId="0" applyFont="1" applyFill="1" applyBorder="1" applyAlignment="1" applyProtection="1">
      <alignment horizontal="center" vertical="center" textRotation="90" wrapText="1"/>
      <protection/>
    </xf>
    <xf numFmtId="0" fontId="167" fillId="36" borderId="93" xfId="0" applyFont="1" applyFill="1" applyBorder="1" applyAlignment="1" applyProtection="1">
      <alignment horizontal="center" vertical="center" textRotation="90"/>
      <protection/>
    </xf>
    <xf numFmtId="0" fontId="167" fillId="36" borderId="295" xfId="0" applyFont="1" applyFill="1" applyBorder="1" applyAlignment="1" applyProtection="1">
      <alignment horizontal="center" vertical="center" textRotation="90"/>
      <protection/>
    </xf>
    <xf numFmtId="0" fontId="167" fillId="36" borderId="316" xfId="0" applyFont="1" applyFill="1" applyBorder="1" applyAlignment="1" applyProtection="1">
      <alignment horizontal="center" vertical="center" textRotation="90"/>
      <protection/>
    </xf>
    <xf numFmtId="0" fontId="169" fillId="36" borderId="317" xfId="0" applyFont="1" applyFill="1" applyBorder="1" applyAlignment="1" applyProtection="1">
      <alignment horizontal="center" vertical="center" wrapText="1"/>
      <protection/>
    </xf>
    <xf numFmtId="0" fontId="169" fillId="36" borderId="308" xfId="0" applyFont="1" applyFill="1" applyBorder="1" applyAlignment="1" applyProtection="1">
      <alignment horizontal="center" vertical="center"/>
      <protection/>
    </xf>
    <xf numFmtId="0" fontId="169" fillId="36" borderId="0" xfId="0" applyFont="1" applyFill="1" applyBorder="1" applyAlignment="1" applyProtection="1">
      <alignment horizontal="center" vertical="center"/>
      <protection/>
    </xf>
    <xf numFmtId="0" fontId="169" fillId="36" borderId="127" xfId="0" applyFont="1" applyFill="1" applyBorder="1" applyAlignment="1" applyProtection="1">
      <alignment horizontal="center" vertical="center"/>
      <protection/>
    </xf>
    <xf numFmtId="0" fontId="169" fillId="36" borderId="33" xfId="0" applyFont="1" applyFill="1" applyBorder="1" applyAlignment="1" applyProtection="1">
      <alignment horizontal="center" vertical="center"/>
      <protection/>
    </xf>
    <xf numFmtId="0" fontId="169" fillId="36" borderId="310" xfId="0" applyFont="1" applyFill="1" applyBorder="1" applyAlignment="1" applyProtection="1">
      <alignment horizontal="center" vertical="center"/>
      <protection/>
    </xf>
    <xf numFmtId="0" fontId="167" fillId="36" borderId="296" xfId="0" applyFont="1" applyFill="1" applyBorder="1" applyAlignment="1" applyProtection="1">
      <alignment horizontal="center" vertical="center" textRotation="90"/>
      <protection/>
    </xf>
    <xf numFmtId="0" fontId="167" fillId="36" borderId="306" xfId="0" applyFont="1" applyFill="1" applyBorder="1" applyAlignment="1">
      <alignment horizontal="center" vertical="top" wrapText="1"/>
    </xf>
    <xf numFmtId="0" fontId="169" fillId="36" borderId="318" xfId="0" applyFont="1" applyFill="1" applyBorder="1" applyAlignment="1" applyProtection="1">
      <alignment horizontal="center" vertical="center" wrapText="1"/>
      <protection/>
    </xf>
    <xf numFmtId="0" fontId="169" fillId="36" borderId="319" xfId="0" applyFont="1" applyFill="1" applyBorder="1" applyAlignment="1" applyProtection="1">
      <alignment horizontal="center" vertical="center"/>
      <protection/>
    </xf>
    <xf numFmtId="0" fontId="169" fillId="36" borderId="299" xfId="0" applyFont="1" applyFill="1" applyBorder="1" applyAlignment="1" applyProtection="1">
      <alignment horizontal="center" vertical="center"/>
      <protection/>
    </xf>
    <xf numFmtId="0" fontId="169" fillId="36" borderId="303" xfId="0" applyFont="1" applyFill="1" applyBorder="1" applyAlignment="1" applyProtection="1">
      <alignment horizontal="center" vertical="center"/>
      <protection/>
    </xf>
    <xf numFmtId="0" fontId="169" fillId="36" borderId="32" xfId="0" applyFont="1" applyFill="1" applyBorder="1" applyAlignment="1" applyProtection="1">
      <alignment horizontal="center" vertical="center"/>
      <protection/>
    </xf>
    <xf numFmtId="0" fontId="169" fillId="36" borderId="70" xfId="0" applyFont="1" applyFill="1" applyBorder="1" applyAlignment="1" applyProtection="1">
      <alignment horizontal="center" vertical="center"/>
      <protection/>
    </xf>
    <xf numFmtId="0" fontId="33" fillId="4" borderId="320" xfId="0" applyFont="1" applyFill="1" applyBorder="1" applyAlignment="1" applyProtection="1">
      <alignment horizontal="center" vertical="center" wrapText="1"/>
      <protection/>
    </xf>
    <xf numFmtId="0" fontId="33" fillId="4" borderId="0" xfId="0" applyFont="1" applyFill="1" applyBorder="1" applyAlignment="1" applyProtection="1">
      <alignment horizontal="center" vertical="center" wrapText="1"/>
      <protection/>
    </xf>
    <xf numFmtId="0" fontId="33" fillId="4" borderId="321" xfId="0" applyFont="1" applyFill="1" applyBorder="1" applyAlignment="1" applyProtection="1">
      <alignment horizontal="center" vertical="center" wrapText="1"/>
      <protection/>
    </xf>
    <xf numFmtId="0" fontId="33" fillId="4" borderId="322" xfId="0" applyFont="1" applyFill="1" applyBorder="1" applyAlignment="1" applyProtection="1">
      <alignment horizontal="center" vertical="center" wrapText="1"/>
      <protection/>
    </xf>
    <xf numFmtId="0" fontId="33" fillId="4" borderId="323" xfId="0" applyFont="1" applyFill="1" applyBorder="1" applyAlignment="1" applyProtection="1">
      <alignment horizontal="center" vertical="center" wrapText="1"/>
      <protection/>
    </xf>
    <xf numFmtId="0" fontId="33" fillId="4" borderId="324" xfId="0" applyFont="1" applyFill="1" applyBorder="1" applyAlignment="1" applyProtection="1">
      <alignment horizontal="center" vertical="center" wrapText="1"/>
      <protection/>
    </xf>
    <xf numFmtId="0" fontId="33" fillId="4" borderId="286" xfId="0" applyFont="1" applyFill="1" applyBorder="1" applyAlignment="1" applyProtection="1">
      <alignment horizontal="center" vertical="center" wrapText="1"/>
      <protection/>
    </xf>
    <xf numFmtId="0" fontId="33" fillId="4" borderId="325" xfId="0" applyFont="1" applyFill="1" applyBorder="1" applyAlignment="1" applyProtection="1">
      <alignment horizontal="center" vertical="center" wrapText="1"/>
      <protection/>
    </xf>
    <xf numFmtId="0" fontId="178" fillId="4" borderId="0" xfId="0" applyFont="1" applyFill="1" applyAlignment="1" applyProtection="1">
      <alignment horizontal="center" vertical="center"/>
      <protection/>
    </xf>
    <xf numFmtId="0" fontId="33" fillId="4" borderId="326" xfId="0" applyFont="1" applyFill="1" applyBorder="1" applyAlignment="1" applyProtection="1">
      <alignment horizontal="center" vertical="center" wrapText="1"/>
      <protection/>
    </xf>
    <xf numFmtId="0" fontId="33" fillId="4" borderId="327" xfId="0" applyFont="1" applyFill="1" applyBorder="1" applyAlignment="1" applyProtection="1">
      <alignment horizontal="center" vertical="center" wrapText="1"/>
      <protection/>
    </xf>
    <xf numFmtId="0" fontId="33" fillId="4" borderId="328" xfId="0" applyFont="1" applyFill="1" applyBorder="1" applyAlignment="1" applyProtection="1">
      <alignment horizontal="center" vertical="center" wrapText="1"/>
      <protection/>
    </xf>
    <xf numFmtId="0" fontId="179" fillId="0" borderId="0" xfId="0" applyFont="1" applyAlignment="1">
      <alignment horizontal="left" vertical="top" wrapText="1"/>
    </xf>
    <xf numFmtId="0" fontId="167" fillId="36" borderId="329" xfId="0" applyFont="1" applyFill="1" applyBorder="1" applyAlignment="1">
      <alignment horizontal="center" vertical="top"/>
    </xf>
    <xf numFmtId="0" fontId="167" fillId="36" borderId="330" xfId="0" applyFont="1" applyFill="1" applyBorder="1" applyAlignment="1">
      <alignment horizontal="center" vertical="top"/>
    </xf>
    <xf numFmtId="0" fontId="167" fillId="36" borderId="331" xfId="0" applyFont="1" applyFill="1" applyBorder="1" applyAlignment="1">
      <alignment horizontal="center" vertical="top"/>
    </xf>
    <xf numFmtId="0" fontId="167" fillId="36" borderId="332" xfId="0" applyFont="1" applyFill="1" applyBorder="1" applyAlignment="1">
      <alignment horizontal="center" vertical="top"/>
    </xf>
    <xf numFmtId="0" fontId="167" fillId="36" borderId="333" xfId="0" applyFont="1" applyFill="1" applyBorder="1" applyAlignment="1">
      <alignment horizontal="center" vertical="top"/>
    </xf>
    <xf numFmtId="0" fontId="167" fillId="36" borderId="87" xfId="0" applyFont="1" applyFill="1" applyBorder="1" applyAlignment="1">
      <alignment horizontal="center"/>
    </xf>
    <xf numFmtId="0" fontId="167" fillId="36" borderId="334" xfId="0" applyFont="1" applyFill="1" applyBorder="1" applyAlignment="1">
      <alignment horizontal="center"/>
    </xf>
    <xf numFmtId="0" fontId="167" fillId="36" borderId="88" xfId="0" applyFont="1" applyFill="1" applyBorder="1" applyAlignment="1">
      <alignment horizontal="center"/>
    </xf>
    <xf numFmtId="0" fontId="167" fillId="36" borderId="335" xfId="0" applyFont="1" applyFill="1" applyBorder="1" applyAlignment="1">
      <alignment horizontal="center"/>
    </xf>
    <xf numFmtId="0" fontId="167" fillId="36" borderId="336" xfId="0" applyFont="1" applyFill="1" applyBorder="1" applyAlignment="1">
      <alignment horizontal="center" vertical="top"/>
    </xf>
    <xf numFmtId="0" fontId="167" fillId="36" borderId="337" xfId="0" applyFont="1" applyFill="1" applyBorder="1" applyAlignment="1">
      <alignment horizontal="center" vertical="top"/>
    </xf>
    <xf numFmtId="0" fontId="167" fillId="36" borderId="338" xfId="0" applyFont="1" applyFill="1" applyBorder="1" applyAlignment="1">
      <alignment horizontal="center" vertical="top" wrapText="1"/>
    </xf>
    <xf numFmtId="0" fontId="167" fillId="36" borderId="283" xfId="0" applyFont="1" applyFill="1" applyBorder="1" applyAlignment="1">
      <alignment horizontal="center" vertical="top"/>
    </xf>
    <xf numFmtId="0" fontId="167" fillId="36" borderId="286" xfId="0" applyFont="1" applyFill="1" applyBorder="1" applyAlignment="1">
      <alignment horizontal="center" vertical="top"/>
    </xf>
    <xf numFmtId="0" fontId="167" fillId="36" borderId="240" xfId="0" applyFont="1" applyFill="1" applyBorder="1" applyAlignment="1">
      <alignment horizontal="center" vertical="top"/>
    </xf>
    <xf numFmtId="0" fontId="167" fillId="36" borderId="63" xfId="0" applyFont="1" applyFill="1" applyBorder="1" applyAlignment="1">
      <alignment horizontal="center" vertical="top"/>
    </xf>
    <xf numFmtId="0" fontId="167" fillId="36" borderId="339" xfId="0" applyFont="1" applyFill="1" applyBorder="1" applyAlignment="1">
      <alignment horizontal="center" vertical="top"/>
    </xf>
    <xf numFmtId="0" fontId="167" fillId="36" borderId="340" xfId="0" applyFont="1" applyFill="1" applyBorder="1" applyAlignment="1">
      <alignment horizontal="center" vertical="top"/>
    </xf>
    <xf numFmtId="0" fontId="167" fillId="36" borderId="341" xfId="0" applyFont="1" applyFill="1" applyBorder="1" applyAlignment="1">
      <alignment horizontal="center" vertical="top"/>
    </xf>
    <xf numFmtId="0" fontId="167" fillId="36" borderId="127" xfId="0" applyFont="1" applyFill="1" applyBorder="1" applyAlignment="1">
      <alignment horizontal="center" vertical="top"/>
    </xf>
    <xf numFmtId="0" fontId="167" fillId="36" borderId="122" xfId="0" applyFont="1" applyFill="1" applyBorder="1" applyAlignment="1">
      <alignment horizontal="center"/>
    </xf>
    <xf numFmtId="0" fontId="32" fillId="26" borderId="342" xfId="0" applyFont="1" applyFill="1" applyBorder="1" applyAlignment="1">
      <alignment horizontal="center" vertical="center"/>
    </xf>
    <xf numFmtId="0" fontId="32" fillId="26" borderId="343" xfId="0" applyFont="1" applyFill="1" applyBorder="1" applyAlignment="1">
      <alignment horizontal="center" vertical="center"/>
    </xf>
    <xf numFmtId="0" fontId="32" fillId="26" borderId="344" xfId="0" applyFont="1" applyFill="1" applyBorder="1" applyAlignment="1">
      <alignment horizontal="center" vertical="center"/>
    </xf>
    <xf numFmtId="0" fontId="171" fillId="0" borderId="345" xfId="0" applyFont="1" applyBorder="1" applyAlignment="1" applyProtection="1">
      <alignment horizontal="center" vertical="top" wrapText="1"/>
      <protection/>
    </xf>
    <xf numFmtId="0" fontId="167" fillId="36" borderId="38" xfId="0" applyFont="1" applyFill="1" applyBorder="1" applyAlignment="1" applyProtection="1">
      <alignment horizontal="center"/>
      <protection/>
    </xf>
    <xf numFmtId="0" fontId="167" fillId="36" borderId="118" xfId="0" applyFont="1" applyFill="1" applyBorder="1" applyAlignment="1" applyProtection="1">
      <alignment horizontal="center"/>
      <protection/>
    </xf>
    <xf numFmtId="0" fontId="167" fillId="36" borderId="346" xfId="0" applyFont="1" applyFill="1" applyBorder="1" applyAlignment="1" applyProtection="1">
      <alignment horizontal="center" vertical="center"/>
      <protection/>
    </xf>
    <xf numFmtId="0" fontId="167" fillId="36" borderId="347" xfId="0" applyFont="1" applyFill="1" applyBorder="1" applyAlignment="1" applyProtection="1">
      <alignment horizontal="center" vertical="center"/>
      <protection/>
    </xf>
    <xf numFmtId="0" fontId="167" fillId="36" borderId="312" xfId="0" applyFont="1" applyFill="1" applyBorder="1" applyAlignment="1" applyProtection="1">
      <alignment horizontal="center" vertical="center"/>
      <protection/>
    </xf>
    <xf numFmtId="0" fontId="167" fillId="36" borderId="64" xfId="0" applyFont="1" applyFill="1" applyBorder="1" applyAlignment="1" applyProtection="1">
      <alignment horizontal="center" vertical="center"/>
      <protection/>
    </xf>
    <xf numFmtId="0" fontId="186" fillId="36" borderId="348" xfId="0" applyFont="1" applyFill="1" applyBorder="1" applyAlignment="1" applyProtection="1">
      <alignment horizontal="center" vertical="top"/>
      <protection/>
    </xf>
    <xf numFmtId="0" fontId="186" fillId="36" borderId="317" xfId="0" applyFont="1" applyFill="1" applyBorder="1" applyAlignment="1" applyProtection="1">
      <alignment horizontal="center" vertical="top"/>
      <protection/>
    </xf>
    <xf numFmtId="0" fontId="186" fillId="36" borderId="308" xfId="0" applyFont="1" applyFill="1" applyBorder="1" applyAlignment="1" applyProtection="1">
      <alignment horizontal="center" vertical="top"/>
      <protection/>
    </xf>
    <xf numFmtId="0" fontId="186" fillId="36" borderId="349" xfId="0" applyFont="1" applyFill="1" applyBorder="1" applyAlignment="1" applyProtection="1">
      <alignment horizontal="center" vertical="top"/>
      <protection/>
    </xf>
    <xf numFmtId="0" fontId="186" fillId="36" borderId="33" xfId="0" applyFont="1" applyFill="1" applyBorder="1" applyAlignment="1" applyProtection="1">
      <alignment horizontal="center" vertical="top"/>
      <protection/>
    </xf>
    <xf numFmtId="0" fontId="186" fillId="36" borderId="310" xfId="0" applyFont="1" applyFill="1" applyBorder="1" applyAlignment="1" applyProtection="1">
      <alignment horizontal="center" vertical="top"/>
      <protection/>
    </xf>
    <xf numFmtId="0" fontId="186" fillId="36" borderId="52" xfId="0" applyFont="1" applyFill="1" applyBorder="1" applyAlignment="1" applyProtection="1">
      <alignment horizontal="center" vertical="top" wrapText="1"/>
      <protection/>
    </xf>
    <xf numFmtId="0" fontId="186" fillId="36" borderId="320" xfId="0" applyFont="1" applyFill="1" applyBorder="1" applyAlignment="1" applyProtection="1">
      <alignment horizontal="center" vertical="top"/>
      <protection/>
    </xf>
    <xf numFmtId="0" fontId="186" fillId="36" borderId="350" xfId="0" applyFont="1" applyFill="1" applyBorder="1" applyAlignment="1" applyProtection="1">
      <alignment horizontal="center" vertical="top"/>
      <protection/>
    </xf>
    <xf numFmtId="0" fontId="186" fillId="36" borderId="312" xfId="0" applyFont="1" applyFill="1" applyBorder="1" applyAlignment="1" applyProtection="1">
      <alignment horizontal="center" vertical="top" wrapText="1"/>
      <protection/>
    </xf>
    <xf numFmtId="0" fontId="186" fillId="36" borderId="128" xfId="0" applyFont="1" applyFill="1" applyBorder="1" applyAlignment="1" applyProtection="1">
      <alignment horizontal="center" vertical="top" wrapText="1"/>
      <protection/>
    </xf>
    <xf numFmtId="0" fontId="186" fillId="36" borderId="64" xfId="0" applyFont="1" applyFill="1" applyBorder="1" applyAlignment="1" applyProtection="1">
      <alignment horizontal="center" vertical="top" wrapText="1"/>
      <protection/>
    </xf>
    <xf numFmtId="0" fontId="186" fillId="36" borderId="307" xfId="0" applyFont="1" applyFill="1" applyBorder="1" applyAlignment="1" applyProtection="1">
      <alignment horizontal="center" vertical="top" wrapText="1"/>
      <protection/>
    </xf>
    <xf numFmtId="0" fontId="186" fillId="36" borderId="308" xfId="0" applyFont="1" applyFill="1" applyBorder="1" applyAlignment="1" applyProtection="1">
      <alignment horizontal="center" vertical="top" wrapText="1"/>
      <protection/>
    </xf>
    <xf numFmtId="0" fontId="186" fillId="36" borderId="309" xfId="0" applyFont="1" applyFill="1" applyBorder="1" applyAlignment="1" applyProtection="1">
      <alignment horizontal="center" vertical="top" wrapText="1"/>
      <protection/>
    </xf>
    <xf numFmtId="0" fontId="186" fillId="36" borderId="310" xfId="0" applyFont="1" applyFill="1" applyBorder="1" applyAlignment="1" applyProtection="1">
      <alignment horizontal="center" vertical="top" wrapText="1"/>
      <protection/>
    </xf>
    <xf numFmtId="0" fontId="186" fillId="36" borderId="20" xfId="0" applyFont="1" applyFill="1" applyBorder="1" applyAlignment="1" applyProtection="1">
      <alignment horizontal="center" vertical="top"/>
      <protection/>
    </xf>
    <xf numFmtId="0" fontId="186" fillId="36" borderId="115" xfId="0" applyFont="1" applyFill="1" applyBorder="1" applyAlignment="1" applyProtection="1">
      <alignment horizontal="center" vertical="top"/>
      <protection/>
    </xf>
    <xf numFmtId="0" fontId="186" fillId="36" borderId="20" xfId="0" applyFont="1" applyFill="1" applyBorder="1" applyAlignment="1" applyProtection="1">
      <alignment horizontal="center" vertical="top" wrapText="1"/>
      <protection/>
    </xf>
    <xf numFmtId="0" fontId="186" fillId="36" borderId="21" xfId="0" applyFont="1" applyFill="1" applyBorder="1" applyAlignment="1" applyProtection="1">
      <alignment horizontal="center" vertical="top"/>
      <protection/>
    </xf>
    <xf numFmtId="0" fontId="186" fillId="36" borderId="87" xfId="0" applyFont="1" applyFill="1" applyBorder="1" applyAlignment="1" applyProtection="1">
      <alignment horizontal="center" vertical="top" wrapText="1"/>
      <protection/>
    </xf>
    <xf numFmtId="0" fontId="186" fillId="36" borderId="87" xfId="0" applyFont="1" applyFill="1" applyBorder="1" applyAlignment="1" applyProtection="1">
      <alignment horizontal="center" vertical="top"/>
      <protection/>
    </xf>
    <xf numFmtId="0" fontId="186" fillId="36" borderId="88" xfId="0" applyFont="1" applyFill="1" applyBorder="1" applyAlignment="1" applyProtection="1">
      <alignment horizontal="center" vertical="top" wrapText="1"/>
      <protection/>
    </xf>
    <xf numFmtId="0" fontId="186" fillId="36" borderId="88" xfId="0" applyFont="1" applyFill="1" applyBorder="1" applyAlignment="1" applyProtection="1">
      <alignment horizontal="center" vertical="top"/>
      <protection/>
    </xf>
    <xf numFmtId="0" fontId="179" fillId="0" borderId="0" xfId="0" applyFont="1" applyAlignment="1" applyProtection="1">
      <alignment horizontal="left" vertical="top" wrapText="1"/>
      <protection/>
    </xf>
    <xf numFmtId="0" fontId="167" fillId="36" borderId="113" xfId="0" applyFont="1" applyFill="1" applyBorder="1" applyAlignment="1" applyProtection="1">
      <alignment horizontal="center" vertical="top" wrapText="1"/>
      <protection/>
    </xf>
    <xf numFmtId="0" fontId="167" fillId="36" borderId="64" xfId="0" applyFont="1" applyFill="1" applyBorder="1" applyAlignment="1" applyProtection="1">
      <alignment horizontal="center" vertical="top" wrapText="1"/>
      <protection/>
    </xf>
    <xf numFmtId="0" fontId="167" fillId="36" borderId="351" xfId="0" applyFont="1" applyFill="1" applyBorder="1" applyAlignment="1" applyProtection="1">
      <alignment horizontal="center" vertical="top" wrapText="1"/>
      <protection/>
    </xf>
    <xf numFmtId="0" fontId="167" fillId="36" borderId="32" xfId="0" applyFont="1" applyFill="1" applyBorder="1" applyAlignment="1" applyProtection="1">
      <alignment horizontal="center" vertical="top" wrapText="1"/>
      <protection/>
    </xf>
    <xf numFmtId="0" fontId="167" fillId="36" borderId="352" xfId="0" applyFont="1" applyFill="1" applyBorder="1" applyAlignment="1" applyProtection="1">
      <alignment horizontal="center" vertical="top" wrapText="1"/>
      <protection/>
    </xf>
    <xf numFmtId="0" fontId="167" fillId="36" borderId="353" xfId="0" applyFont="1" applyFill="1" applyBorder="1" applyAlignment="1" applyProtection="1">
      <alignment horizontal="center" vertical="top" wrapText="1"/>
      <protection/>
    </xf>
    <xf numFmtId="0" fontId="167" fillId="36" borderId="354" xfId="0" applyFont="1" applyFill="1" applyBorder="1" applyAlignment="1" applyProtection="1">
      <alignment horizontal="center" vertical="top"/>
      <protection/>
    </xf>
    <xf numFmtId="0" fontId="167" fillId="36" borderId="0" xfId="0" applyFont="1" applyFill="1" applyBorder="1" applyAlignment="1" applyProtection="1">
      <alignment horizontal="center" vertical="top"/>
      <protection/>
    </xf>
    <xf numFmtId="0" fontId="167" fillId="36" borderId="127" xfId="0" applyFont="1" applyFill="1" applyBorder="1" applyAlignment="1" applyProtection="1">
      <alignment horizontal="center" vertical="top"/>
      <protection/>
    </xf>
    <xf numFmtId="0" fontId="167" fillId="36" borderId="349" xfId="0" applyFont="1" applyFill="1" applyBorder="1" applyAlignment="1" applyProtection="1">
      <alignment horizontal="center" vertical="top"/>
      <protection/>
    </xf>
    <xf numFmtId="0" fontId="167" fillId="36" borderId="33" xfId="0" applyFont="1" applyFill="1" applyBorder="1" applyAlignment="1" applyProtection="1">
      <alignment horizontal="center" vertical="top"/>
      <protection/>
    </xf>
    <xf numFmtId="0" fontId="167" fillId="36" borderId="310" xfId="0" applyFont="1" applyFill="1" applyBorder="1" applyAlignment="1" applyProtection="1">
      <alignment horizontal="center" vertical="top"/>
      <protection/>
    </xf>
    <xf numFmtId="0" fontId="167" fillId="36" borderId="129" xfId="0" applyFont="1" applyFill="1" applyBorder="1" applyAlignment="1" applyProtection="1">
      <alignment horizontal="center" vertical="top"/>
      <protection/>
    </xf>
    <xf numFmtId="0" fontId="167" fillId="36" borderId="309" xfId="0" applyFont="1" applyFill="1" applyBorder="1" applyAlignment="1" applyProtection="1">
      <alignment horizontal="center" vertical="top"/>
      <protection/>
    </xf>
    <xf numFmtId="0" fontId="167" fillId="36" borderId="129" xfId="0" applyFont="1" applyFill="1" applyBorder="1" applyAlignment="1" applyProtection="1">
      <alignment horizontal="center" vertical="top" wrapText="1"/>
      <protection/>
    </xf>
    <xf numFmtId="0" fontId="167" fillId="36" borderId="0" xfId="0" applyFont="1" applyFill="1" applyBorder="1" applyAlignment="1" applyProtection="1">
      <alignment horizontal="center" vertical="top" wrapText="1"/>
      <protection/>
    </xf>
    <xf numFmtId="0" fontId="167" fillId="36" borderId="127" xfId="0" applyFont="1" applyFill="1" applyBorder="1" applyAlignment="1" applyProtection="1">
      <alignment horizontal="center" vertical="top" wrapText="1"/>
      <protection/>
    </xf>
    <xf numFmtId="0" fontId="167" fillId="36" borderId="309" xfId="0" applyFont="1" applyFill="1" applyBorder="1" applyAlignment="1" applyProtection="1">
      <alignment horizontal="center" vertical="top" wrapText="1"/>
      <protection/>
    </xf>
    <xf numFmtId="0" fontId="167" fillId="36" borderId="33" xfId="0" applyFont="1" applyFill="1" applyBorder="1" applyAlignment="1" applyProtection="1">
      <alignment horizontal="center" vertical="top" wrapText="1"/>
      <protection/>
    </xf>
    <xf numFmtId="0" fontId="167" fillId="36" borderId="310" xfId="0" applyFont="1" applyFill="1" applyBorder="1" applyAlignment="1" applyProtection="1">
      <alignment horizontal="center" vertical="top" wrapText="1"/>
      <protection/>
    </xf>
    <xf numFmtId="0" fontId="167" fillId="36" borderId="312" xfId="0" applyFont="1" applyFill="1" applyBorder="1" applyAlignment="1" applyProtection="1">
      <alignment horizontal="center" vertical="top" wrapText="1"/>
      <protection/>
    </xf>
    <xf numFmtId="0" fontId="167" fillId="36" borderId="128" xfId="0" applyFont="1" applyFill="1" applyBorder="1" applyAlignment="1" applyProtection="1">
      <alignment horizontal="center" vertical="top" wrapText="1"/>
      <protection/>
    </xf>
    <xf numFmtId="0" fontId="167" fillId="36" borderId="20" xfId="0" applyFont="1" applyFill="1" applyBorder="1" applyAlignment="1" applyProtection="1">
      <alignment horizontal="center" vertical="top"/>
      <protection/>
    </xf>
    <xf numFmtId="0" fontId="167" fillId="36" borderId="21" xfId="0" applyFont="1" applyFill="1" applyBorder="1" applyAlignment="1" applyProtection="1">
      <alignment horizontal="center" vertical="top"/>
      <protection/>
    </xf>
    <xf numFmtId="0" fontId="197" fillId="0" borderId="0" xfId="0" applyFont="1" applyFill="1" applyAlignment="1">
      <alignment horizontal="right" vertical="center"/>
    </xf>
    <xf numFmtId="0" fontId="198" fillId="0" borderId="0" xfId="0" applyFont="1" applyAlignment="1">
      <alignment horizontal="center" vertical="top" wrapText="1"/>
    </xf>
    <xf numFmtId="0" fontId="199" fillId="4" borderId="0" xfId="0" applyFont="1" applyFill="1" applyAlignment="1" applyProtection="1">
      <alignment horizontal="left" vertical="center"/>
      <protection/>
    </xf>
    <xf numFmtId="0" fontId="114" fillId="6" borderId="134" xfId="0" applyFont="1" applyFill="1" applyBorder="1" applyAlignment="1" applyProtection="1">
      <alignment horizontal="center" vertical="center" wrapText="1"/>
      <protection/>
    </xf>
    <xf numFmtId="0" fontId="171" fillId="0" borderId="355" xfId="0" applyFont="1" applyBorder="1" applyAlignment="1">
      <alignment horizontal="center" vertical="top" wrapText="1"/>
    </xf>
    <xf numFmtId="0" fontId="173" fillId="0" borderId="0" xfId="0" applyFont="1" applyFill="1" applyAlignment="1">
      <alignment horizontal="right" vertical="center"/>
    </xf>
    <xf numFmtId="0" fontId="177" fillId="4" borderId="0" xfId="0" applyFont="1" applyFill="1" applyAlignment="1" applyProtection="1">
      <alignment horizontal="left" vertical="center"/>
      <protection/>
    </xf>
    <xf numFmtId="0" fontId="167" fillId="36" borderId="19" xfId="0" applyFont="1" applyFill="1" applyBorder="1" applyAlignment="1">
      <alignment horizontal="center" vertical="center" wrapText="1"/>
    </xf>
    <xf numFmtId="0" fontId="167" fillId="36" borderId="20" xfId="0" applyFont="1" applyFill="1" applyBorder="1" applyAlignment="1">
      <alignment horizontal="center" vertical="center" wrapText="1"/>
    </xf>
    <xf numFmtId="0" fontId="167" fillId="36" borderId="20" xfId="0" applyFont="1" applyFill="1" applyBorder="1" applyAlignment="1">
      <alignment horizontal="center" vertical="top" wrapText="1"/>
    </xf>
    <xf numFmtId="0" fontId="167" fillId="36" borderId="115" xfId="0" applyFont="1" applyFill="1" applyBorder="1" applyAlignment="1">
      <alignment horizontal="center" vertical="top" wrapText="1"/>
    </xf>
    <xf numFmtId="0" fontId="167" fillId="36" borderId="356" xfId="0" applyFont="1" applyFill="1" applyBorder="1" applyAlignment="1">
      <alignment horizontal="center" vertical="top" wrapText="1"/>
    </xf>
    <xf numFmtId="0" fontId="167" fillId="36" borderId="357" xfId="0" applyFont="1" applyFill="1" applyBorder="1" applyAlignment="1">
      <alignment horizontal="center" vertical="top" wrapText="1"/>
    </xf>
    <xf numFmtId="0" fontId="179" fillId="0" borderId="345" xfId="0" applyFont="1" applyBorder="1" applyAlignment="1">
      <alignment horizontal="left" vertical="top" wrapText="1"/>
    </xf>
    <xf numFmtId="0" fontId="179" fillId="0" borderId="0" xfId="0" applyFont="1" applyBorder="1" applyAlignment="1">
      <alignment horizontal="left" vertical="top" wrapText="1"/>
    </xf>
    <xf numFmtId="0" fontId="33" fillId="4" borderId="358" xfId="0" applyFont="1" applyFill="1" applyBorder="1" applyAlignment="1" applyProtection="1">
      <alignment horizontal="center" vertical="center" wrapText="1"/>
      <protection/>
    </xf>
    <xf numFmtId="0" fontId="167" fillId="36" borderId="312" xfId="0" applyFont="1" applyFill="1" applyBorder="1" applyAlignment="1">
      <alignment horizontal="center" vertical="top" wrapText="1"/>
    </xf>
    <xf numFmtId="0" fontId="167" fillId="36" borderId="64" xfId="0" applyFont="1" applyFill="1" applyBorder="1" applyAlignment="1">
      <alignment horizontal="center" vertical="top" wrapText="1"/>
    </xf>
    <xf numFmtId="49" fontId="179" fillId="56" borderId="0" xfId="0" applyNumberFormat="1" applyFont="1" applyFill="1" applyBorder="1" applyAlignment="1" applyProtection="1">
      <alignment horizontal="left" wrapText="1"/>
      <protection locked="0"/>
    </xf>
    <xf numFmtId="0" fontId="33" fillId="4" borderId="359" xfId="0" applyFont="1" applyFill="1" applyBorder="1" applyAlignment="1" applyProtection="1">
      <alignment horizontal="center" vertical="center" wrapText="1"/>
      <protection/>
    </xf>
    <xf numFmtId="0" fontId="33" fillId="4" borderId="360" xfId="0" applyFont="1" applyFill="1" applyBorder="1" applyAlignment="1" applyProtection="1">
      <alignment horizontal="center" vertical="center" wrapText="1"/>
      <protection/>
    </xf>
    <xf numFmtId="0" fontId="177" fillId="4" borderId="0" xfId="0" applyFont="1" applyFill="1" applyAlignment="1" applyProtection="1">
      <alignment horizontal="center" vertical="center"/>
      <protection/>
    </xf>
    <xf numFmtId="0" fontId="167" fillId="36" borderId="361" xfId="0" applyFont="1" applyFill="1" applyBorder="1" applyAlignment="1">
      <alignment horizontal="center" vertical="center" wrapText="1"/>
    </xf>
    <xf numFmtId="0" fontId="167" fillId="36" borderId="362" xfId="0" applyFont="1" applyFill="1" applyBorder="1" applyAlignment="1">
      <alignment horizontal="center" vertical="center" wrapText="1"/>
    </xf>
    <xf numFmtId="0" fontId="167" fillId="36" borderId="363" xfId="0" applyFont="1" applyFill="1" applyBorder="1" applyAlignment="1">
      <alignment horizontal="center" vertical="center" wrapText="1"/>
    </xf>
    <xf numFmtId="0" fontId="33" fillId="4" borderId="364" xfId="0" applyFont="1" applyFill="1" applyBorder="1" applyAlignment="1" applyProtection="1">
      <alignment horizontal="center" vertical="center" wrapText="1"/>
      <protection/>
    </xf>
    <xf numFmtId="0" fontId="116" fillId="0" borderId="0" xfId="0" applyFont="1" applyFill="1" applyAlignment="1">
      <alignment horizontal="right" vertical="center"/>
    </xf>
    <xf numFmtId="0" fontId="92" fillId="67" borderId="0" xfId="0" applyFont="1" applyFill="1" applyAlignment="1" applyProtection="1">
      <alignment horizontal="left" vertical="center"/>
      <protection/>
    </xf>
    <xf numFmtId="0" fontId="15" fillId="0" borderId="0" xfId="0" applyFont="1" applyAlignment="1">
      <alignment horizontal="center" vertical="top" wrapText="1"/>
    </xf>
    <xf numFmtId="0" fontId="33" fillId="4" borderId="365" xfId="0" applyFont="1" applyFill="1" applyBorder="1" applyAlignment="1" applyProtection="1">
      <alignment horizontal="center" vertical="center" wrapText="1"/>
      <protection/>
    </xf>
    <xf numFmtId="0" fontId="33" fillId="4" borderId="366" xfId="0" applyFont="1" applyFill="1" applyBorder="1" applyAlignment="1" applyProtection="1">
      <alignment horizontal="center" vertical="center" wrapText="1"/>
      <protection/>
    </xf>
    <xf numFmtId="0" fontId="33" fillId="4" borderId="367" xfId="0" applyFont="1" applyFill="1" applyBorder="1" applyAlignment="1" applyProtection="1">
      <alignment horizontal="center" vertical="center" wrapText="1"/>
      <protection/>
    </xf>
    <xf numFmtId="0" fontId="8" fillId="0" borderId="368" xfId="0" applyFont="1" applyBorder="1" applyAlignment="1">
      <alignment wrapText="1"/>
    </xf>
    <xf numFmtId="0" fontId="8" fillId="0" borderId="0" xfId="0" applyFont="1" applyAlignment="1">
      <alignment wrapText="1"/>
    </xf>
    <xf numFmtId="0" fontId="18" fillId="83" borderId="147" xfId="0" applyFont="1" applyFill="1" applyBorder="1" applyAlignment="1">
      <alignment horizontal="center" vertical="top" wrapText="1"/>
    </xf>
    <xf numFmtId="0" fontId="18" fillId="83" borderId="369" xfId="0" applyFont="1" applyFill="1" applyBorder="1" applyAlignment="1">
      <alignment horizontal="center" vertical="top" wrapText="1"/>
    </xf>
    <xf numFmtId="0" fontId="7" fillId="83" borderId="370" xfId="0" applyFont="1" applyFill="1" applyBorder="1" applyAlignment="1">
      <alignment horizontal="center" vertical="top" wrapText="1"/>
    </xf>
    <xf numFmtId="0" fontId="7" fillId="84" borderId="370" xfId="0" applyFont="1" applyFill="1" applyBorder="1" applyAlignment="1">
      <alignment horizontal="center" vertical="top" wrapText="1"/>
    </xf>
    <xf numFmtId="0" fontId="92" fillId="5" borderId="0" xfId="0" applyFont="1" applyFill="1" applyBorder="1" applyAlignment="1" applyProtection="1">
      <alignment horizontal="left" vertical="center"/>
      <protection/>
    </xf>
    <xf numFmtId="0" fontId="167" fillId="81" borderId="294" xfId="0" applyFont="1" applyFill="1" applyBorder="1" applyAlignment="1" applyProtection="1">
      <alignment horizontal="center" vertical="top" wrapText="1"/>
      <protection locked="0"/>
    </xf>
    <xf numFmtId="0" fontId="170" fillId="81" borderId="79" xfId="0" applyFont="1" applyFill="1" applyBorder="1" applyAlignment="1" applyProtection="1">
      <alignment horizontal="center" vertical="top" wrapText="1"/>
      <protection locked="0"/>
    </xf>
    <xf numFmtId="0" fontId="170" fillId="81" borderId="371" xfId="0" applyFont="1" applyFill="1" applyBorder="1" applyAlignment="1" applyProtection="1">
      <alignment horizontal="center" vertical="top" wrapText="1"/>
      <protection locked="0"/>
    </xf>
    <xf numFmtId="0" fontId="171" fillId="0" borderId="0" xfId="0" applyFont="1" applyBorder="1" applyAlignment="1">
      <alignment horizontal="center" vertical="top" wrapText="1"/>
    </xf>
    <xf numFmtId="0" fontId="170" fillId="81" borderId="372" xfId="0" applyFont="1" applyFill="1" applyBorder="1" applyAlignment="1" applyProtection="1">
      <alignment horizontal="center" vertical="top" wrapText="1"/>
      <protection locked="0"/>
    </xf>
    <xf numFmtId="0" fontId="170" fillId="81" borderId="54" xfId="0" applyFont="1" applyFill="1" applyBorder="1" applyAlignment="1" applyProtection="1">
      <alignment horizontal="center" vertical="top" wrapText="1"/>
      <protection locked="0"/>
    </xf>
    <xf numFmtId="3" fontId="33" fillId="27" borderId="373" xfId="0" applyNumberFormat="1" applyFont="1" applyFill="1" applyBorder="1" applyAlignment="1" applyProtection="1">
      <alignment horizontal="center" vertical="center" textRotation="90" wrapText="1"/>
      <protection/>
    </xf>
    <xf numFmtId="3" fontId="33" fillId="27" borderId="267" xfId="0" applyNumberFormat="1" applyFont="1" applyFill="1" applyBorder="1" applyAlignment="1" applyProtection="1">
      <alignment horizontal="center" vertical="center" textRotation="90" wrapText="1"/>
      <protection/>
    </xf>
    <xf numFmtId="3" fontId="33" fillId="27" borderId="374" xfId="0" applyNumberFormat="1" applyFont="1" applyFill="1" applyBorder="1" applyAlignment="1" applyProtection="1">
      <alignment horizontal="center" vertical="center" textRotation="90" wrapText="1"/>
      <protection/>
    </xf>
    <xf numFmtId="0" fontId="167" fillId="81" borderId="307" xfId="0" applyFont="1" applyFill="1" applyBorder="1" applyAlignment="1">
      <alignment horizontal="center" vertical="top" wrapText="1"/>
    </xf>
    <xf numFmtId="0" fontId="167" fillId="81" borderId="129" xfId="0" applyFont="1" applyFill="1" applyBorder="1" applyAlignment="1">
      <alignment horizontal="center" vertical="top" wrapText="1"/>
    </xf>
    <xf numFmtId="0" fontId="167" fillId="81" borderId="375" xfId="0" applyFont="1" applyFill="1" applyBorder="1" applyAlignment="1">
      <alignment horizontal="center" vertical="top" wrapText="1"/>
    </xf>
    <xf numFmtId="0" fontId="167" fillId="36" borderId="376" xfId="0" applyFont="1" applyFill="1" applyBorder="1" applyAlignment="1">
      <alignment horizontal="center" vertical="top" wrapText="1"/>
    </xf>
    <xf numFmtId="0" fontId="167" fillId="36" borderId="61" xfId="0" applyFont="1" applyFill="1" applyBorder="1" applyAlignment="1">
      <alignment horizontal="center" vertical="top" wrapText="1"/>
    </xf>
    <xf numFmtId="0" fontId="167" fillId="36" borderId="377" xfId="0" applyFont="1" applyFill="1" applyBorder="1" applyAlignment="1">
      <alignment horizontal="center" vertical="top" wrapText="1"/>
    </xf>
    <xf numFmtId="0" fontId="170" fillId="81" borderId="378" xfId="0" applyFont="1" applyFill="1" applyBorder="1" applyAlignment="1" applyProtection="1">
      <alignment horizontal="center" vertical="top" wrapText="1"/>
      <protection locked="0"/>
    </xf>
    <xf numFmtId="0" fontId="18" fillId="81" borderId="147" xfId="0" applyFont="1" applyFill="1" applyBorder="1" applyAlignment="1" applyProtection="1">
      <alignment horizontal="center" vertical="top" wrapText="1"/>
      <protection locked="0"/>
    </xf>
    <xf numFmtId="0" fontId="18" fillId="81" borderId="196" xfId="0" applyFont="1" applyFill="1" applyBorder="1" applyAlignment="1" applyProtection="1">
      <alignment horizontal="center" vertical="top" wrapText="1"/>
      <protection locked="0"/>
    </xf>
    <xf numFmtId="0" fontId="18" fillId="81" borderId="369" xfId="0" applyFont="1" applyFill="1" applyBorder="1" applyAlignment="1" applyProtection="1">
      <alignment horizontal="center" vertical="top" wrapText="1"/>
      <protection locked="0"/>
    </xf>
    <xf numFmtId="0" fontId="18" fillId="81" borderId="379" xfId="0" applyFont="1" applyFill="1" applyBorder="1" applyAlignment="1" applyProtection="1">
      <alignment horizontal="center" vertical="top" wrapText="1"/>
      <protection locked="0"/>
    </xf>
    <xf numFmtId="0" fontId="170" fillId="36" borderId="129" xfId="0" applyFont="1" applyFill="1" applyBorder="1" applyAlignment="1">
      <alignment horizontal="center" vertical="center" wrapText="1"/>
    </xf>
    <xf numFmtId="0" fontId="170" fillId="36" borderId="0" xfId="0" applyFont="1" applyFill="1" applyBorder="1" applyAlignment="1">
      <alignment horizontal="center" vertical="center" wrapText="1"/>
    </xf>
    <xf numFmtId="0" fontId="171" fillId="56" borderId="0" xfId="0" applyFont="1" applyFill="1" applyBorder="1" applyAlignment="1">
      <alignment horizontal="center" vertical="center" wrapText="1"/>
    </xf>
    <xf numFmtId="0" fontId="200" fillId="0" borderId="0" xfId="0" applyFont="1" applyAlignment="1">
      <alignment vertical="center"/>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_Sheet1"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 name="Нормален 2" xfId="108"/>
  </cellStyles>
  <dxfs count="531">
    <dxf>
      <fill>
        <patternFill>
          <bgColor rgb="FFFFFF00"/>
        </patternFill>
      </fill>
    </dxf>
    <dxf>
      <fill>
        <patternFill>
          <bgColor rgb="FFFFFF00"/>
        </patternFill>
      </fill>
    </dxf>
    <dxf>
      <fill>
        <patternFill>
          <bgColor rgb="FFFFFF00"/>
        </patternFill>
      </fill>
    </dxf>
    <dxf>
      <fill>
        <patternFill>
          <bgColor rgb="FFFFFF00"/>
        </patternFill>
      </fill>
    </dxf>
    <dxf>
      <font>
        <b val="0"/>
        <sz val="11"/>
        <color indexed="8"/>
      </font>
      <fill>
        <patternFill patternType="solid">
          <fgColor indexed="34"/>
          <bgColor indexed="13"/>
        </patternFill>
      </fill>
    </dxf>
    <dxf>
      <font>
        <b val="0"/>
        <sz val="11"/>
        <color indexed="8"/>
      </font>
      <fill>
        <patternFill patternType="solid">
          <fgColor indexed="34"/>
          <bgColor indexed="13"/>
        </patternFill>
      </fill>
    </dxf>
    <dxf>
      <font>
        <b val="0"/>
        <sz val="11"/>
        <color indexed="8"/>
      </font>
      <fill>
        <patternFill patternType="solid">
          <fgColor indexed="34"/>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sz val="11"/>
        <color indexed="8"/>
      </font>
      <fill>
        <patternFill patternType="solid">
          <fgColor indexed="34"/>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sz val="11"/>
        <color indexed="8"/>
      </font>
      <fill>
        <patternFill patternType="solid">
          <fgColor indexed="34"/>
          <bgColor indexed="13"/>
        </patternFill>
      </fill>
    </dxf>
    <dxf>
      <font>
        <b val="0"/>
        <sz val="11"/>
        <color indexed="8"/>
      </font>
      <fill>
        <patternFill patternType="solid">
          <fgColor indexed="34"/>
          <bgColor indexed="13"/>
        </patternFill>
      </fill>
    </dxf>
    <dxf>
      <font>
        <b val="0"/>
        <sz val="11"/>
        <color indexed="8"/>
      </font>
      <fill>
        <patternFill patternType="solid">
          <fgColor indexed="34"/>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ont>
        <b val="0"/>
        <sz val="11"/>
        <color indexed="8"/>
      </font>
      <fill>
        <patternFill patternType="solid">
          <fgColor indexed="34"/>
          <bgColor indexed="13"/>
        </patternFill>
      </fill>
    </dxf>
    <dxf>
      <font>
        <b val="0"/>
        <sz val="11"/>
        <color indexed="8"/>
      </font>
      <fill>
        <patternFill patternType="solid">
          <fgColor indexed="34"/>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indexed="13"/>
        </patternFill>
      </fill>
    </dxf>
    <dxf>
      <fill>
        <patternFill>
          <bgColor indexed="13"/>
        </patternFill>
      </fill>
    </dxf>
    <dxf>
      <fill>
        <patternFill>
          <bgColor indexed="13"/>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FF0000"/>
      </font>
      <fill>
        <patternFill>
          <bgColor rgb="FFFFFF00"/>
        </patternFill>
      </fill>
      <border/>
    </dxf>
    <dxf>
      <font>
        <color rgb="FFFF0000"/>
      </font>
      <fill>
        <patternFill>
          <bgColor rgb="FFFFFF00"/>
        </patternFill>
      </fill>
      <border/>
    </dxf>
    <dxf>
      <font>
        <b val="0"/>
        <sz val="11"/>
        <color rgb="FF000000"/>
      </font>
      <fill>
        <patternFill patternType="solid">
          <fgColor rgb="FFFFFF00"/>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uchen%20secretar%20HDD\Reports\Otchet%202012\Otchet%202012%20final\Aqua\&#1054;&#1042;&#1045;%20&#1092;&#1080;&#1085;&#1072;&#1083;%20&#1086;&#1090;&#1095;&#1077;&#1090;%202012\&#1054;&#1042;&#1045;%20AnnualReport_2012_excel_2003_IBE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uchen%20secretar%20HDD\Reports\Otchet%202012\Otchet%202012%20final\BAN_AnnualReport_2012_excel_2003_IBEI_Em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auchen_sekretar\Planove_Otcheti\Otchet2012\tablicicte\BAN_AnnualReport_2012_excel_2003_IBEI_SG_totalisht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Emi\Desktop\Ot4eti%20po%20proekti\BAN_AnnualReport_2012_excel_2003_IBEI_Ely%20(Repai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Персонал"/>
      <sheetName val="02 Изследователски състав"/>
      <sheetName val="03 Публикации"/>
      <sheetName val="04 Проекти - НФНИ"/>
      <sheetName val="05 Проекти-министерства и др."/>
      <sheetName val="06 Проекти - ОП"/>
      <sheetName val="07 Проекти - нац. фирми"/>
      <sheetName val="08 Проекти - бюдж. субсидия"/>
      <sheetName val="09 Проекти - чужд. фирми"/>
      <sheetName val="10 Проекти - ЕС"/>
      <sheetName val="11 Проекти - ЕБР"/>
      <sheetName val="12 Проекти - други чужб."/>
      <sheetName val="13 Научни мрежи"/>
      <sheetName val="14 Дарения"/>
      <sheetName val="15 Реализирани научни продукти"/>
      <sheetName val="16 Готови за стоп. реализация "/>
      <sheetName val="17 Патенти - подадени"/>
      <sheetName val="18 Патенти в процедура"/>
      <sheetName val="19 Патенти - издадени"/>
      <sheetName val="20 Патенти - поддържани"/>
      <sheetName val="21 Патенти - прекратени"/>
      <sheetName val="22 Докторанти - брой"/>
      <sheetName val="23 Докторанти - защитили"/>
      <sheetName val="24 Подгот. на спец. - описание"/>
      <sheetName val="25 Подгот. на спец. - общо"/>
      <sheetName val="26 Експертна дейност - описание"/>
      <sheetName val="27 Експертна дейност - общо"/>
      <sheetName val="28 Конференции - межд. в Б-я"/>
      <sheetName val="29 Конференции - национални"/>
      <sheetName val="30 Конференции - участие"/>
      <sheetName val="31 Конференции-участие-общо"/>
      <sheetName val="32 Конференции 2013"/>
      <sheetName val="33 Научно сътр. - межд. орг."/>
      <sheetName val="34 Научно сътр. - нац. орг"/>
      <sheetName val="35 Командировки - конгреси"/>
      <sheetName val="36 Командировки - научни изсл."/>
      <sheetName val="37 Командировки - спец."/>
      <sheetName val="38 В чужбина с неплатен отпуск"/>
      <sheetName val="39 Командировки - адм. "/>
      <sheetName val="40 Гостували чужд. учени"/>
      <sheetName val="41 Стипендии за научен обмен"/>
      <sheetName val="42 Членство в межд. организации"/>
      <sheetName val="Контролен"/>
    </sheetNames>
    <definedNames>
      <definedName name="Name" refersTo="=01 Персонал!$C$1"/>
    </definedNames>
    <sheetDataSet>
      <sheetData sheetId="0">
        <row r="1">
          <cell r="C1" t="str">
            <v>Институт по биоразнообразие и екосистемни изследвания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Персонал"/>
      <sheetName val="02 Изследователски състав"/>
      <sheetName val="03 Публикации"/>
      <sheetName val="04 Проекти - НФНИ"/>
      <sheetName val="05 Проекти-министерства и др."/>
      <sheetName val="06 Проекти - ОП"/>
      <sheetName val="07 Проекти - нац. фирми"/>
      <sheetName val="08 Проекти - бюдж. субсидия"/>
      <sheetName val="09 Проекти - чужд. фирми"/>
      <sheetName val="10 Проекти - ЕС"/>
      <sheetName val="11 Проекти - ЕБР"/>
      <sheetName val="12 Проекти - други чужб."/>
      <sheetName val="13 Научни мрежи"/>
      <sheetName val="14 Дарения"/>
      <sheetName val="15 Реализирани научни продукти"/>
      <sheetName val="16 Готови за стоп. реализация "/>
      <sheetName val="17 Патенти - подадени"/>
      <sheetName val="18 Патенти в процедура"/>
      <sheetName val="19 Патенти - издадени"/>
      <sheetName val="20 Патенти - поддържани"/>
      <sheetName val="21 Патенти - прекратени"/>
      <sheetName val="22 Докторанти - брой"/>
      <sheetName val="23 Докторанти - защитили"/>
      <sheetName val="24 Подгот. на спец. - описание"/>
      <sheetName val="25 Подгот. на спец. - общо"/>
      <sheetName val="26 Експертна дейност - описание"/>
      <sheetName val="27 Ексепртна дейност - общо"/>
      <sheetName val="28 Конференции - межд. в Б-я"/>
      <sheetName val="29 Конференции - национални"/>
      <sheetName val="30 Конференции - участие"/>
      <sheetName val="31 Конференции-участие-общо"/>
      <sheetName val="32 Конференции 2013"/>
      <sheetName val="33 Научно сътр. - межд. орг."/>
      <sheetName val="34 Научно сътр. - нац. орг"/>
      <sheetName val="35 Командировки - конгреси"/>
      <sheetName val="36 Командировки - научни изсл."/>
      <sheetName val="37 Командировки - спец."/>
      <sheetName val="38 В чужбина с неплатен отпуск"/>
      <sheetName val="39 Командировки - адм. "/>
      <sheetName val="40 Гостували чужд. учени"/>
      <sheetName val="41 Стипендии за научен обмен"/>
      <sheetName val="42 Членство в межд. организации"/>
      <sheetName val="Контролен"/>
    </sheetNames>
    <definedNames>
      <definedName name="Name" refersTo="=01 Персонал!$C$1"/>
    </definedNames>
    <sheetDataSet>
      <sheetData sheetId="0">
        <row r="1">
          <cell r="C1" t="str">
            <v>Институт по биоразнообразие и екосистемни изследвания</v>
          </cell>
        </row>
      </sheetData>
      <sheetData sheetId="42">
        <row r="1">
          <cell r="S1" t="str">
            <v>Държавна поръчка</v>
          </cell>
        </row>
        <row r="2">
          <cell r="S2" t="str">
            <v>Извън държавна поръчка</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Персонал"/>
      <sheetName val="02 Изследователски състав"/>
      <sheetName val="03 Публикации"/>
      <sheetName val="04 Проекти - НФНИ"/>
      <sheetName val="05 Проекти-министерства и др."/>
      <sheetName val="06 Проекти - ОП"/>
      <sheetName val="07 Проекти - нац. фирми"/>
      <sheetName val="08 Проекти - бюдж. субсидия"/>
      <sheetName val="09 Проекти - чужд. фирми"/>
      <sheetName val="10 Проекти - ЕС"/>
      <sheetName val="11 Проекти - ЕБР"/>
      <sheetName val="12 Проекти - други чужб."/>
      <sheetName val="13 Научни мрежи"/>
      <sheetName val="14 Дарения"/>
      <sheetName val="15 Реализирани научни продукти"/>
      <sheetName val="16 Готови за стоп. реализация "/>
      <sheetName val="17 Патенти - подадени"/>
      <sheetName val="18 Патенти в процедура"/>
      <sheetName val="19 Патенти - издадени"/>
      <sheetName val="20 Патенти - поддържани"/>
      <sheetName val="21 Патенти - прекратени"/>
      <sheetName val="22 Докторанти - брой"/>
      <sheetName val="23 Докторанти - защитили"/>
      <sheetName val="24 Подгот. на спец. - описание"/>
      <sheetName val="25 Подгот. на спец. - общо"/>
      <sheetName val="26 Експертна дейност - описание"/>
      <sheetName val="27 Експертна дейност - общо"/>
      <sheetName val="28 Конференции - межд. в Б-я"/>
      <sheetName val="29 Конференции - национални"/>
      <sheetName val="30 Конференции - участие"/>
      <sheetName val="31 Конференции-участие-общо"/>
      <sheetName val="32 Конференции 2013"/>
      <sheetName val="33 Научно сътр. - межд. орг."/>
      <sheetName val="34 Научно сътр. - нац. орг"/>
      <sheetName val="35 Командировки - конгреси"/>
      <sheetName val="36 Командировки - научни изсл."/>
      <sheetName val="37 Командировки - спец."/>
      <sheetName val="38 В чужбина с неплатен отпуск"/>
      <sheetName val="39 Командировки - адм. "/>
      <sheetName val="40 Гостували чужд. учени"/>
      <sheetName val="41 Стипендии за научен обмен"/>
      <sheetName val="42 Членство в межд. организации"/>
      <sheetName val="Контролен"/>
    </sheetNames>
    <definedNames>
      <definedName name="Name" refersTo="=01 Персонал!$C$1"/>
    </definedNames>
    <sheetDataSet>
      <sheetData sheetId="0">
        <row r="1">
          <cell r="C1" t="str">
            <v>Институт по биоразнообразие и екосистемни изследвания</v>
          </cell>
        </row>
      </sheetData>
      <sheetData sheetId="23">
        <row r="1">
          <cell r="C1" t="str">
            <v>Институт по биоразнообразие и екосистемни изследвания</v>
          </cell>
        </row>
      </sheetData>
      <sheetData sheetId="25">
        <row r="1">
          <cell r="C1" t="str">
            <v>Институт по биоразнообразие и екосистемни изследвания</v>
          </cell>
        </row>
      </sheetData>
      <sheetData sheetId="27">
        <row r="1">
          <cell r="C1" t="str">
            <v>Институт по биоразнообразие и екосистемни изследвания</v>
          </cell>
        </row>
      </sheetData>
      <sheetData sheetId="28">
        <row r="1">
          <cell r="C1" t="str">
            <v>Институт по биоразнообразие и екосистемни изследвания</v>
          </cell>
        </row>
      </sheetData>
      <sheetData sheetId="29">
        <row r="1">
          <cell r="C1" t="str">
            <v>Институт по биоразнообразие и екосистемни изследвания</v>
          </cell>
        </row>
      </sheetData>
      <sheetData sheetId="30">
        <row r="1">
          <cell r="C1" t="str">
            <v>Институт по биоразнообразие и екосистемни изследвания</v>
          </cell>
        </row>
      </sheetData>
      <sheetData sheetId="31">
        <row r="1">
          <cell r="C1" t="str">
            <v>Институт по биоразнообразие и екосистемни изследвания</v>
          </cell>
        </row>
      </sheetData>
      <sheetData sheetId="34">
        <row r="1">
          <cell r="C1" t="str">
            <v>Институт по биоразнообразие и екосистемни изследвания</v>
          </cell>
        </row>
      </sheetData>
      <sheetData sheetId="35">
        <row r="1">
          <cell r="C1" t="str">
            <v>Институт по биоразнообразие и екосистемни изследвания</v>
          </cell>
        </row>
      </sheetData>
      <sheetData sheetId="36">
        <row r="1">
          <cell r="C1" t="str">
            <v>Институт по биоразнообразие и екосистемни изследвания</v>
          </cell>
        </row>
      </sheetData>
      <sheetData sheetId="42">
        <row r="1">
          <cell r="C1" t="str">
            <v>Асистент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 Персонал"/>
      <sheetName val="02 Изследователски състав"/>
      <sheetName val="03 Публикации"/>
      <sheetName val="04 Проекти - НФНИ"/>
      <sheetName val="05 Проекти-министерства и др."/>
      <sheetName val="06 Проекти - ОП"/>
      <sheetName val="07 Проекти - нац. фирми"/>
      <sheetName val="08 Проекти - бюдж. субсидия"/>
      <sheetName val="09 Проекти - чужд. фирми"/>
      <sheetName val="10 Проекти - ЕС"/>
      <sheetName val="11 Проекти - ЕБР"/>
      <sheetName val="12 Проекти - други чужб."/>
      <sheetName val="13 Научни мрежи"/>
      <sheetName val="14 Дарения"/>
      <sheetName val="15 Реализирани научни продукти"/>
      <sheetName val="16 Готови за стоп. реализация "/>
      <sheetName val="17 Патенти - подадени"/>
      <sheetName val="18 Патенти в процедура"/>
      <sheetName val="19 Патенти - издадени"/>
      <sheetName val="20 Патенти - поддържани"/>
      <sheetName val="21 Патенти - прекратени"/>
      <sheetName val="22 Докторанти - брой"/>
      <sheetName val="23 Докторанти - защитили"/>
      <sheetName val="24 Подгот. на спец. - описание"/>
      <sheetName val="25 Подгот. на спец. - общо"/>
      <sheetName val="26 Експертна дейност - описание"/>
      <sheetName val="27 Ексепртна дейност - общо"/>
      <sheetName val="28 Конференции - межд. в Б-я"/>
      <sheetName val="29 Конференции - национални"/>
      <sheetName val="30 Конференции - участие"/>
      <sheetName val="31 Конференции-участие-общо"/>
      <sheetName val="32 Конференции 2013"/>
      <sheetName val="33 Научно сътр. - межд. орг."/>
      <sheetName val="34 Научно сътр. - нац. орг"/>
      <sheetName val="35 Командировки - конгреси"/>
      <sheetName val="36 Командировки - научни изсл."/>
      <sheetName val="37 Командировки - спец."/>
      <sheetName val="38 В чужбина с неплатен отпуск"/>
      <sheetName val="39 Командировки - адм. "/>
      <sheetName val="40 Гостували чужд. учени"/>
      <sheetName val="41 Стипендии за научен обмен"/>
      <sheetName val="42 Членство в межд. организации"/>
      <sheetName val="Контролен"/>
    </sheetNames>
    <definedNames>
      <definedName name="Name" refersTo="=01 Персонал!$C$1"/>
    </definedNames>
    <sheetDataSet>
      <sheetData sheetId="0">
        <row r="1">
          <cell r="C1" t="str">
            <v>Институт по биоразнообразие и екосистемни изследвания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bg@ecolab.bas.bg" TargetMode="External" /><Relationship Id="rId2" Type="http://schemas.openxmlformats.org/officeDocument/2006/relationships/hyperlink" Target="mailto:karamfilov.v@gmail.com" TargetMode="External" /><Relationship Id="rId3" Type="http://schemas.openxmlformats.org/officeDocument/2006/relationships/hyperlink" Target="mailto:uzunov@ecolab.bas.bg" TargetMode="External" /><Relationship Id="rId4" Type="http://schemas.openxmlformats.org/officeDocument/2006/relationships/comments" Target="../comments10.xml" /><Relationship Id="rId5" Type="http://schemas.openxmlformats.org/officeDocument/2006/relationships/vmlDrawing" Target="../drawings/vmlDrawing10.vml" /><Relationship Id="rId6" Type="http://schemas.openxmlformats.org/officeDocument/2006/relationships/vmlDrawing" Target="../drawings/vmlDrawing11.vm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avel.zehtindjiev@gmail.com" TargetMode="External" /><Relationship Id="rId2" Type="http://schemas.openxmlformats.org/officeDocument/2006/relationships/hyperlink" Target="mailto:anetayoneva@gmail.com" TargetMode="External" /><Relationship Id="rId3" Type="http://schemas.openxmlformats.org/officeDocument/2006/relationships/hyperlink" Target="mailto:gorgimar@gmail.com" TargetMode="External" /><Relationship Id="rId4" Type="http://schemas.openxmlformats.org/officeDocument/2006/relationships/hyperlink" Target="mailto:michailova@zoology.bas.bg" TargetMode="External" /><Relationship Id="rId5" Type="http://schemas.openxmlformats.org/officeDocument/2006/relationships/hyperlink" Target="mailto:Chankova@yahoo.com" TargetMode="External" /><Relationship Id="rId6" Type="http://schemas.openxmlformats.org/officeDocument/2006/relationships/vmlDrawing" Target="../drawings/vmlDrawing12.v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bg@ecolab.bas.bg" TargetMode="External" /><Relationship Id="rId2" Type="http://schemas.openxmlformats.org/officeDocument/2006/relationships/hyperlink" Target="mailto:dchobanov@gmail.com" TargetMode="External" /><Relationship Id="rId3" Type="http://schemas.openxmlformats.org/officeDocument/2006/relationships/hyperlink" Target="mailto:mutafchiev@gmail.com" TargetMode="External" /><Relationship Id="rId4" Type="http://schemas.openxmlformats.org/officeDocument/2006/relationships/hyperlink" Target="mailto:subchev@zoology.bas.bg" TargetMode="External" /><Relationship Id="rId5" Type="http://schemas.openxmlformats.org/officeDocument/2006/relationships/comments" Target="../comments12.xml" /><Relationship Id="rId6" Type="http://schemas.openxmlformats.org/officeDocument/2006/relationships/vmlDrawing" Target="../drawings/vmlDrawing13.vml" /><Relationship Id="rId7" Type="http://schemas.openxmlformats.org/officeDocument/2006/relationships/vmlDrawing" Target="../drawings/vmlDrawing14.vm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enveurope.eu/" TargetMode="External" /><Relationship Id="rId2" Type="http://schemas.openxmlformats.org/officeDocument/2006/relationships/hyperlink" Target="http://www.enveurope.eu/" TargetMode="External" /><Relationship Id="rId3" Type="http://schemas.openxmlformats.org/officeDocument/2006/relationships/vmlDrawing" Target="../drawings/vmlDrawing36.v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7.vml" /><Relationship Id="rId3" Type="http://schemas.openxmlformats.org/officeDocument/2006/relationships/vmlDrawing" Target="../drawings/vmlDrawing38.v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michaela_ilieva@yahoo.com" TargetMode="External" /><Relationship Id="rId2" Type="http://schemas.openxmlformats.org/officeDocument/2006/relationships/hyperlink" Target="mailto:bbg@ecolab.bas.bg" TargetMode="External" /><Relationship Id="rId3" Type="http://schemas.openxmlformats.org/officeDocument/2006/relationships/hyperlink" Target="mailto:bbg@ecolab.bas.bg" TargetMode="External" /><Relationship Id="rId4" Type="http://schemas.openxmlformats.org/officeDocument/2006/relationships/hyperlink" Target="mailto:p_nikolov2001@yahoo.co.uk" TargetMode="External" /><Relationship Id="rId5" Type="http://schemas.openxmlformats.org/officeDocument/2006/relationships/hyperlink" Target="mailto:Peter_hristoff@abv.bg" TargetMode="External" /><Relationship Id="rId6" Type="http://schemas.openxmlformats.org/officeDocument/2006/relationships/hyperlink" Target="mailto:hr_dim@abv.bg" TargetMode="External" /><Relationship Id="rId7" Type="http://schemas.openxmlformats.org/officeDocument/2006/relationships/hyperlink" Target="mailto:dpilasrka@yahoo.com" TargetMode="External" /><Relationship Id="rId8" Type="http://schemas.openxmlformats.org/officeDocument/2006/relationships/hyperlink" Target="mailto:dpilasrka@yahoo.com" TargetMode="External" /><Relationship Id="rId9" Type="http://schemas.openxmlformats.org/officeDocument/2006/relationships/hyperlink" Target="mailto:dpilasrka@yahoo.com" TargetMode="External" /><Relationship Id="rId10" Type="http://schemas.openxmlformats.org/officeDocument/2006/relationships/hyperlink" Target="mailto:teodora_toshova@yahoo.com" TargetMode="External" /><Relationship Id="rId11" Type="http://schemas.openxmlformats.org/officeDocument/2006/relationships/hyperlink" Target="mailto:subchev@zoology.bas.bg" TargetMode="External" /><Relationship Id="rId12" Type="http://schemas.openxmlformats.org/officeDocument/2006/relationships/hyperlink" Target="mailto:sgrozeva@yahoo.com" TargetMode="External" /><Relationship Id="rId13" Type="http://schemas.openxmlformats.org/officeDocument/2006/relationships/hyperlink" Target="mailto:luba44@abv.bg" TargetMode="External" /><Relationship Id="rId14" Type="http://schemas.openxmlformats.org/officeDocument/2006/relationships/hyperlink" Target="mailto:ivanov_ivan.1979@yahoo.com" TargetMode="External" /><Relationship Id="rId15" Type="http://schemas.openxmlformats.org/officeDocument/2006/relationships/hyperlink" Target="mailto:Chankova@yahoo.com" TargetMode="External" /><Relationship Id="rId16" Type="http://schemas.openxmlformats.org/officeDocument/2006/relationships/hyperlink" Target="mailto:Chankova@yahoo.com" TargetMode="External" /><Relationship Id="rId17" Type="http://schemas.openxmlformats.org/officeDocument/2006/relationships/hyperlink" Target="mailto:Chankova@yahoo.com" TargetMode="External" /><Relationship Id="rId18" Type="http://schemas.openxmlformats.org/officeDocument/2006/relationships/hyperlink" Target="mailto:nevena@ecolab.bas.bg" TargetMode="External" /><Relationship Id="rId19" Type="http://schemas.openxmlformats.org/officeDocument/2006/relationships/hyperlink" Target="mailto:Chankova@yahoo.com" TargetMode="External" /><Relationship Id="rId20" Type="http://schemas.openxmlformats.org/officeDocument/2006/relationships/vmlDrawing" Target="../drawings/vmlDrawing4.vml" /><Relationship Id="rId2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ramfilov.v@gmail.com" TargetMode="Externa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nixon69@abv.bg" TargetMode="External" /><Relationship Id="rId2" Type="http://schemas.openxmlformats.org/officeDocument/2006/relationships/hyperlink" Target="mailto:nixon69@abv.bg" TargetMode="External" /><Relationship Id="rId3" Type="http://schemas.openxmlformats.org/officeDocument/2006/relationships/vmlDrawing" Target="../drawings/vmlDrawing7.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bg@ecolab.bas.bg" TargetMode="External" /><Relationship Id="rId2" Type="http://schemas.openxmlformats.org/officeDocument/2006/relationships/hyperlink" Target="mailto:eleniza@gmail.com" TargetMode="External"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3"/>
  <sheetViews>
    <sheetView showGridLines="0" zoomScale="56" zoomScaleNormal="56" zoomScalePageLayoutView="40" workbookViewId="0" topLeftCell="A4">
      <selection activeCell="G14" sqref="G14"/>
    </sheetView>
  </sheetViews>
  <sheetFormatPr defaultColWidth="9.140625" defaultRowHeight="15"/>
  <cols>
    <col min="1" max="1" width="5.57421875" style="525" customWidth="1"/>
    <col min="2" max="2" width="68.57421875" style="526" customWidth="1"/>
    <col min="3" max="3" width="7.57421875" style="526" customWidth="1"/>
    <col min="4" max="24" width="8.00390625" style="17" customWidth="1"/>
    <col min="25" max="25" width="11.140625" style="17" customWidth="1"/>
    <col min="26" max="27" width="7.28125" style="17" customWidth="1"/>
    <col min="28" max="28" width="6.28125" style="17" customWidth="1"/>
    <col min="29" max="29" width="7.28125" style="17" customWidth="1"/>
    <col min="30" max="31" width="6.28125" style="17" customWidth="1"/>
    <col min="32" max="16384" width="9.140625" style="17" customWidth="1"/>
  </cols>
  <sheetData>
    <row r="1" spans="1:24" s="524" customFormat="1" ht="32.25" customHeight="1">
      <c r="A1" s="1106" t="s">
        <v>59</v>
      </c>
      <c r="B1" s="1106"/>
      <c r="C1" s="1111" t="s">
        <v>357</v>
      </c>
      <c r="D1" s="1111"/>
      <c r="E1" s="1111"/>
      <c r="F1" s="1111"/>
      <c r="G1" s="1111"/>
      <c r="H1" s="1111"/>
      <c r="I1" s="1111"/>
      <c r="J1" s="1111"/>
      <c r="K1" s="1111"/>
      <c r="L1" s="1111"/>
      <c r="M1" s="1111"/>
      <c r="N1" s="1111"/>
      <c r="O1" s="1111"/>
      <c r="P1" s="1111"/>
      <c r="Q1" s="1111"/>
      <c r="R1" s="1111"/>
      <c r="S1" s="1111"/>
      <c r="T1" s="1111"/>
      <c r="U1" s="1111"/>
      <c r="V1" s="1111"/>
      <c r="W1" s="1111"/>
      <c r="X1" s="1111"/>
    </row>
    <row r="2" ht="10.5" customHeight="1"/>
    <row r="3" spans="1:24" ht="96" customHeight="1">
      <c r="A3" s="1105" t="s">
        <v>316</v>
      </c>
      <c r="B3" s="1105"/>
      <c r="C3" s="1105"/>
      <c r="D3" s="1105"/>
      <c r="E3" s="1105"/>
      <c r="F3" s="1105"/>
      <c r="G3" s="1105"/>
      <c r="H3" s="1105"/>
      <c r="I3" s="1105"/>
      <c r="J3" s="1105"/>
      <c r="K3" s="1105"/>
      <c r="L3" s="1105"/>
      <c r="M3" s="1105"/>
      <c r="N3" s="1105"/>
      <c r="O3" s="1105"/>
      <c r="P3" s="1105"/>
      <c r="Q3" s="1105"/>
      <c r="R3" s="1105"/>
      <c r="S3" s="1105"/>
      <c r="T3" s="1105"/>
      <c r="U3" s="1105"/>
      <c r="V3" s="1105"/>
      <c r="W3" s="1105"/>
      <c r="X3" s="1105"/>
    </row>
    <row r="4" spans="1:24" ht="12.75" customHeight="1" thickBot="1">
      <c r="A4" s="527"/>
      <c r="B4" s="528"/>
      <c r="C4" s="529"/>
      <c r="D4" s="529"/>
      <c r="E4" s="529"/>
      <c r="F4" s="529"/>
      <c r="G4" s="529"/>
      <c r="H4" s="529"/>
      <c r="I4" s="529"/>
      <c r="J4" s="529"/>
      <c r="K4" s="529"/>
      <c r="L4" s="529"/>
      <c r="M4" s="529"/>
      <c r="N4" s="529"/>
      <c r="O4" s="529"/>
      <c r="P4" s="529"/>
      <c r="Q4" s="529"/>
      <c r="R4" s="529"/>
      <c r="S4" s="529"/>
      <c r="T4" s="529"/>
      <c r="U4" s="529"/>
      <c r="V4" s="529"/>
      <c r="W4" s="529"/>
      <c r="X4" s="529"/>
    </row>
    <row r="5" spans="1:24" s="531" customFormat="1" ht="18" customHeight="1" thickTop="1">
      <c r="A5" s="7"/>
      <c r="B5" s="530"/>
      <c r="C5" s="1110" t="s">
        <v>74</v>
      </c>
      <c r="D5" s="1104"/>
      <c r="E5" s="1103" t="s">
        <v>61</v>
      </c>
      <c r="F5" s="1104"/>
      <c r="G5" s="1103" t="s">
        <v>62</v>
      </c>
      <c r="H5" s="1104"/>
      <c r="I5" s="1103" t="s">
        <v>63</v>
      </c>
      <c r="J5" s="1104"/>
      <c r="K5" s="1103" t="s">
        <v>64</v>
      </c>
      <c r="L5" s="1104"/>
      <c r="M5" s="1103" t="s">
        <v>65</v>
      </c>
      <c r="N5" s="1104"/>
      <c r="O5" s="1103" t="s">
        <v>66</v>
      </c>
      <c r="P5" s="1104"/>
      <c r="Q5" s="1103" t="s">
        <v>67</v>
      </c>
      <c r="R5" s="1104"/>
      <c r="S5" s="1103" t="s">
        <v>68</v>
      </c>
      <c r="T5" s="1104"/>
      <c r="U5" s="1103" t="s">
        <v>69</v>
      </c>
      <c r="V5" s="1104"/>
      <c r="W5" s="1103" t="s">
        <v>70</v>
      </c>
      <c r="X5" s="1112"/>
    </row>
    <row r="6" spans="1:24" s="531" customFormat="1" ht="34.5" customHeight="1" thickBot="1">
      <c r="A6" s="532"/>
      <c r="B6" s="533"/>
      <c r="C6" s="702" t="s">
        <v>15</v>
      </c>
      <c r="D6" s="703" t="s">
        <v>60</v>
      </c>
      <c r="E6" s="704" t="s">
        <v>15</v>
      </c>
      <c r="F6" s="705" t="s">
        <v>60</v>
      </c>
      <c r="G6" s="706" t="s">
        <v>15</v>
      </c>
      <c r="H6" s="703" t="s">
        <v>60</v>
      </c>
      <c r="I6" s="704" t="s">
        <v>15</v>
      </c>
      <c r="J6" s="705" t="s">
        <v>60</v>
      </c>
      <c r="K6" s="706" t="s">
        <v>15</v>
      </c>
      <c r="L6" s="703" t="s">
        <v>60</v>
      </c>
      <c r="M6" s="704" t="s">
        <v>15</v>
      </c>
      <c r="N6" s="705" t="s">
        <v>60</v>
      </c>
      <c r="O6" s="706" t="s">
        <v>15</v>
      </c>
      <c r="P6" s="703" t="s">
        <v>60</v>
      </c>
      <c r="Q6" s="704" t="s">
        <v>15</v>
      </c>
      <c r="R6" s="705" t="s">
        <v>60</v>
      </c>
      <c r="S6" s="706" t="s">
        <v>15</v>
      </c>
      <c r="T6" s="703" t="s">
        <v>60</v>
      </c>
      <c r="U6" s="704" t="s">
        <v>15</v>
      </c>
      <c r="V6" s="705" t="s">
        <v>60</v>
      </c>
      <c r="W6" s="707" t="s">
        <v>15</v>
      </c>
      <c r="X6" s="708" t="s">
        <v>60</v>
      </c>
    </row>
    <row r="7" spans="1:24" s="478" customFormat="1" ht="26.25" customHeight="1" thickTop="1">
      <c r="A7" s="534">
        <v>1</v>
      </c>
      <c r="B7" s="535" t="s">
        <v>220</v>
      </c>
      <c r="C7" s="536">
        <v>235</v>
      </c>
      <c r="D7" s="537">
        <v>138</v>
      </c>
      <c r="E7" s="537">
        <v>4.5</v>
      </c>
      <c r="F7" s="537">
        <v>1</v>
      </c>
      <c r="G7" s="537">
        <v>20</v>
      </c>
      <c r="H7" s="537">
        <v>13.5</v>
      </c>
      <c r="I7" s="537">
        <v>36.5</v>
      </c>
      <c r="J7" s="537">
        <v>20.5</v>
      </c>
      <c r="K7" s="537">
        <v>33</v>
      </c>
      <c r="L7" s="537">
        <v>18.5</v>
      </c>
      <c r="M7" s="537">
        <v>24.5</v>
      </c>
      <c r="N7" s="537">
        <v>15</v>
      </c>
      <c r="O7" s="537">
        <v>27.5</v>
      </c>
      <c r="P7" s="537">
        <v>20.5</v>
      </c>
      <c r="Q7" s="537">
        <v>34.5</v>
      </c>
      <c r="R7" s="537">
        <v>19</v>
      </c>
      <c r="S7" s="537">
        <v>26</v>
      </c>
      <c r="T7" s="537">
        <v>14</v>
      </c>
      <c r="U7" s="537">
        <v>21</v>
      </c>
      <c r="V7" s="537">
        <v>13</v>
      </c>
      <c r="W7" s="537">
        <v>7</v>
      </c>
      <c r="X7" s="537">
        <v>3</v>
      </c>
    </row>
    <row r="8" spans="1:25" s="478" customFormat="1" ht="50.25" customHeight="1">
      <c r="A8" s="538">
        <v>2</v>
      </c>
      <c r="B8" s="539" t="s">
        <v>238</v>
      </c>
      <c r="C8" s="540">
        <f aca="true" t="shared" si="0" ref="C8:D33">E8+G8+I8+K8+M8+O8+Q8+S8+U8+W8</f>
        <v>234.5</v>
      </c>
      <c r="D8" s="541">
        <f t="shared" si="0"/>
        <v>138</v>
      </c>
      <c r="E8" s="698">
        <v>4.5</v>
      </c>
      <c r="F8" s="699">
        <v>1</v>
      </c>
      <c r="G8" s="698">
        <v>20</v>
      </c>
      <c r="H8" s="699">
        <v>13.5</v>
      </c>
      <c r="I8" s="698">
        <v>36.5</v>
      </c>
      <c r="J8" s="699">
        <v>20.5</v>
      </c>
      <c r="K8" s="698">
        <v>33</v>
      </c>
      <c r="L8" s="699">
        <v>18.5</v>
      </c>
      <c r="M8" s="698">
        <v>24.5</v>
      </c>
      <c r="N8" s="699">
        <v>15</v>
      </c>
      <c r="O8" s="698">
        <v>27.5</v>
      </c>
      <c r="P8" s="699">
        <v>20.5</v>
      </c>
      <c r="Q8" s="698">
        <v>34.5</v>
      </c>
      <c r="R8" s="699">
        <v>19</v>
      </c>
      <c r="S8" s="698">
        <v>26</v>
      </c>
      <c r="T8" s="699">
        <v>14</v>
      </c>
      <c r="U8" s="698">
        <v>21</v>
      </c>
      <c r="V8" s="699">
        <v>13</v>
      </c>
      <c r="W8" s="698">
        <v>7</v>
      </c>
      <c r="X8" s="699">
        <v>3</v>
      </c>
      <c r="Y8" s="542"/>
    </row>
    <row r="9" spans="1:25" s="478" customFormat="1" ht="27.75" customHeight="1">
      <c r="A9" s="538">
        <v>3</v>
      </c>
      <c r="B9" s="543" t="s">
        <v>222</v>
      </c>
      <c r="C9" s="537">
        <f t="shared" si="0"/>
        <v>15.5</v>
      </c>
      <c r="D9" s="544">
        <f t="shared" si="0"/>
        <v>7</v>
      </c>
      <c r="E9" s="698">
        <v>0</v>
      </c>
      <c r="F9" s="699">
        <v>0</v>
      </c>
      <c r="G9" s="698">
        <v>0</v>
      </c>
      <c r="H9" s="699">
        <v>0</v>
      </c>
      <c r="I9" s="698">
        <v>0</v>
      </c>
      <c r="J9" s="699">
        <v>0</v>
      </c>
      <c r="K9" s="698">
        <v>0</v>
      </c>
      <c r="L9" s="699">
        <v>0</v>
      </c>
      <c r="M9" s="698">
        <v>0</v>
      </c>
      <c r="N9" s="699">
        <v>0</v>
      </c>
      <c r="O9" s="698">
        <v>1</v>
      </c>
      <c r="P9" s="699">
        <v>0</v>
      </c>
      <c r="Q9" s="698">
        <v>5.5</v>
      </c>
      <c r="R9" s="699">
        <v>2</v>
      </c>
      <c r="S9" s="698">
        <v>0</v>
      </c>
      <c r="T9" s="699">
        <v>0</v>
      </c>
      <c r="U9" s="698">
        <v>8</v>
      </c>
      <c r="V9" s="699">
        <v>5</v>
      </c>
      <c r="W9" s="698">
        <v>1</v>
      </c>
      <c r="X9" s="699">
        <v>0</v>
      </c>
      <c r="Y9" s="542"/>
    </row>
    <row r="10" spans="1:25" s="478" customFormat="1" ht="26.25" customHeight="1">
      <c r="A10" s="538">
        <v>4</v>
      </c>
      <c r="B10" s="543" t="s">
        <v>223</v>
      </c>
      <c r="C10" s="540">
        <f t="shared" si="0"/>
        <v>32</v>
      </c>
      <c r="D10" s="541">
        <f t="shared" si="0"/>
        <v>17</v>
      </c>
      <c r="E10" s="698">
        <v>0</v>
      </c>
      <c r="F10" s="699">
        <v>0</v>
      </c>
      <c r="G10" s="698">
        <v>0</v>
      </c>
      <c r="H10" s="699">
        <v>0</v>
      </c>
      <c r="I10" s="698">
        <v>0</v>
      </c>
      <c r="J10" s="699">
        <v>0</v>
      </c>
      <c r="K10" s="698">
        <v>4</v>
      </c>
      <c r="L10" s="699">
        <v>3</v>
      </c>
      <c r="M10" s="698">
        <v>4</v>
      </c>
      <c r="N10" s="699">
        <v>3</v>
      </c>
      <c r="O10" s="698">
        <v>4</v>
      </c>
      <c r="P10" s="699">
        <v>2</v>
      </c>
      <c r="Q10" s="698">
        <v>7</v>
      </c>
      <c r="R10" s="699">
        <v>4</v>
      </c>
      <c r="S10" s="698">
        <v>7</v>
      </c>
      <c r="T10" s="699">
        <v>1</v>
      </c>
      <c r="U10" s="698">
        <v>5</v>
      </c>
      <c r="V10" s="699">
        <v>3</v>
      </c>
      <c r="W10" s="698">
        <v>1</v>
      </c>
      <c r="X10" s="699">
        <v>1</v>
      </c>
      <c r="Y10" s="542"/>
    </row>
    <row r="11" spans="1:25" s="478" customFormat="1" ht="26.25" customHeight="1">
      <c r="A11" s="538">
        <v>5</v>
      </c>
      <c r="B11" s="543" t="s">
        <v>224</v>
      </c>
      <c r="C11" s="537">
        <f t="shared" si="0"/>
        <v>45.5</v>
      </c>
      <c r="D11" s="544">
        <f t="shared" si="0"/>
        <v>23.5</v>
      </c>
      <c r="E11" s="698">
        <v>0</v>
      </c>
      <c r="F11" s="699">
        <v>0</v>
      </c>
      <c r="G11" s="698">
        <v>2</v>
      </c>
      <c r="H11" s="699">
        <v>2</v>
      </c>
      <c r="I11" s="698">
        <v>6</v>
      </c>
      <c r="J11" s="699">
        <v>4</v>
      </c>
      <c r="K11" s="698">
        <v>14.5</v>
      </c>
      <c r="L11" s="699">
        <v>4.5</v>
      </c>
      <c r="M11" s="698">
        <v>9.5</v>
      </c>
      <c r="N11" s="699">
        <v>5</v>
      </c>
      <c r="O11" s="698">
        <v>8</v>
      </c>
      <c r="P11" s="699">
        <v>6</v>
      </c>
      <c r="Q11" s="698">
        <v>2.5</v>
      </c>
      <c r="R11" s="699">
        <v>0</v>
      </c>
      <c r="S11" s="698">
        <v>3</v>
      </c>
      <c r="T11" s="699">
        <v>2</v>
      </c>
      <c r="U11" s="698">
        <v>0</v>
      </c>
      <c r="V11" s="699">
        <v>0</v>
      </c>
      <c r="W11" s="698">
        <v>0</v>
      </c>
      <c r="X11" s="699">
        <v>0</v>
      </c>
      <c r="Y11" s="542"/>
    </row>
    <row r="12" spans="1:25" s="478" customFormat="1" ht="24.75" customHeight="1">
      <c r="A12" s="538">
        <v>6</v>
      </c>
      <c r="B12" s="543" t="s">
        <v>225</v>
      </c>
      <c r="C12" s="540">
        <f t="shared" si="0"/>
        <v>41.5</v>
      </c>
      <c r="D12" s="541">
        <f t="shared" si="0"/>
        <v>23.5</v>
      </c>
      <c r="E12" s="698">
        <v>0</v>
      </c>
      <c r="F12" s="699">
        <v>0</v>
      </c>
      <c r="G12" s="698">
        <v>10</v>
      </c>
      <c r="H12" s="699">
        <v>6.5</v>
      </c>
      <c r="I12" s="698">
        <v>14.5</v>
      </c>
      <c r="J12" s="699">
        <v>5.5</v>
      </c>
      <c r="K12" s="698">
        <v>7.5</v>
      </c>
      <c r="L12" s="699">
        <v>5</v>
      </c>
      <c r="M12" s="698">
        <v>3</v>
      </c>
      <c r="N12" s="699">
        <v>2</v>
      </c>
      <c r="O12" s="698">
        <v>3</v>
      </c>
      <c r="P12" s="699">
        <v>2</v>
      </c>
      <c r="Q12" s="698">
        <v>2.5</v>
      </c>
      <c r="R12" s="699">
        <v>1.5</v>
      </c>
      <c r="S12" s="698">
        <v>1</v>
      </c>
      <c r="T12" s="699">
        <v>1</v>
      </c>
      <c r="U12" s="698">
        <v>0</v>
      </c>
      <c r="V12" s="699">
        <v>0</v>
      </c>
      <c r="W12" s="698">
        <v>0</v>
      </c>
      <c r="X12" s="699">
        <v>0</v>
      </c>
      <c r="Y12" s="542"/>
    </row>
    <row r="13" spans="1:25" s="478" customFormat="1" ht="31.5" customHeight="1">
      <c r="A13" s="538">
        <v>7</v>
      </c>
      <c r="B13" s="539" t="s">
        <v>323</v>
      </c>
      <c r="C13" s="537">
        <f t="shared" si="0"/>
        <v>1</v>
      </c>
      <c r="D13" s="544">
        <f t="shared" si="0"/>
        <v>1</v>
      </c>
      <c r="E13" s="698">
        <v>0</v>
      </c>
      <c r="F13" s="699">
        <v>0</v>
      </c>
      <c r="G13" s="698">
        <v>0</v>
      </c>
      <c r="H13" s="699">
        <v>0</v>
      </c>
      <c r="I13" s="698">
        <v>1</v>
      </c>
      <c r="J13" s="699">
        <v>1</v>
      </c>
      <c r="K13" s="698">
        <v>0</v>
      </c>
      <c r="L13" s="699">
        <v>0</v>
      </c>
      <c r="M13" s="698">
        <v>0</v>
      </c>
      <c r="N13" s="699">
        <v>0</v>
      </c>
      <c r="O13" s="698">
        <v>0</v>
      </c>
      <c r="P13" s="699">
        <v>0</v>
      </c>
      <c r="Q13" s="698">
        <v>0</v>
      </c>
      <c r="R13" s="699">
        <v>0</v>
      </c>
      <c r="S13" s="698">
        <v>0</v>
      </c>
      <c r="T13" s="699">
        <v>0</v>
      </c>
      <c r="U13" s="698">
        <v>0</v>
      </c>
      <c r="V13" s="699">
        <v>0</v>
      </c>
      <c r="W13" s="698">
        <v>0</v>
      </c>
      <c r="X13" s="699">
        <v>0</v>
      </c>
      <c r="Y13" s="542"/>
    </row>
    <row r="14" spans="1:25" s="478" customFormat="1" ht="27.75" customHeight="1">
      <c r="A14" s="538">
        <v>8</v>
      </c>
      <c r="B14" s="539" t="s">
        <v>318</v>
      </c>
      <c r="C14" s="540">
        <f t="shared" si="0"/>
        <v>52.5</v>
      </c>
      <c r="D14" s="541">
        <f t="shared" si="0"/>
        <v>40.5</v>
      </c>
      <c r="E14" s="698">
        <v>2</v>
      </c>
      <c r="F14" s="699">
        <v>1</v>
      </c>
      <c r="G14" s="698">
        <v>7</v>
      </c>
      <c r="H14" s="699">
        <v>4</v>
      </c>
      <c r="I14" s="698">
        <v>9</v>
      </c>
      <c r="J14" s="699">
        <v>8</v>
      </c>
      <c r="K14" s="698">
        <v>4</v>
      </c>
      <c r="L14" s="699">
        <v>3</v>
      </c>
      <c r="M14" s="698">
        <v>5</v>
      </c>
      <c r="N14" s="699">
        <v>4</v>
      </c>
      <c r="O14" s="698">
        <v>6.5</v>
      </c>
      <c r="P14" s="699">
        <v>6.5</v>
      </c>
      <c r="Q14" s="698">
        <v>9</v>
      </c>
      <c r="R14" s="699">
        <v>7</v>
      </c>
      <c r="S14" s="698">
        <v>5</v>
      </c>
      <c r="T14" s="699">
        <v>4</v>
      </c>
      <c r="U14" s="698">
        <v>4.5</v>
      </c>
      <c r="V14" s="699">
        <v>2.5</v>
      </c>
      <c r="W14" s="698">
        <v>0.5</v>
      </c>
      <c r="X14" s="699">
        <v>0.5</v>
      </c>
      <c r="Y14" s="542"/>
    </row>
    <row r="15" spans="1:25" s="478" customFormat="1" ht="28.5" customHeight="1">
      <c r="A15" s="538">
        <v>9</v>
      </c>
      <c r="B15" s="539" t="s">
        <v>319</v>
      </c>
      <c r="C15" s="537">
        <f t="shared" si="0"/>
        <v>12.5</v>
      </c>
      <c r="D15" s="544">
        <f t="shared" si="0"/>
        <v>7</v>
      </c>
      <c r="E15" s="698">
        <v>0</v>
      </c>
      <c r="F15" s="699">
        <v>0</v>
      </c>
      <c r="G15" s="698">
        <v>0</v>
      </c>
      <c r="H15" s="699">
        <v>0</v>
      </c>
      <c r="I15" s="698">
        <v>0</v>
      </c>
      <c r="J15" s="699">
        <v>0</v>
      </c>
      <c r="K15" s="698">
        <v>0</v>
      </c>
      <c r="L15" s="699">
        <v>0</v>
      </c>
      <c r="M15" s="698">
        <v>1</v>
      </c>
      <c r="N15" s="699">
        <v>0</v>
      </c>
      <c r="O15" s="698">
        <v>2</v>
      </c>
      <c r="P15" s="699">
        <v>2</v>
      </c>
      <c r="Q15" s="698">
        <v>2</v>
      </c>
      <c r="R15" s="699">
        <v>0</v>
      </c>
      <c r="S15" s="698">
        <v>4.5</v>
      </c>
      <c r="T15" s="699">
        <v>2</v>
      </c>
      <c r="U15" s="698">
        <v>2</v>
      </c>
      <c r="V15" s="699">
        <v>2</v>
      </c>
      <c r="W15" s="698">
        <v>1</v>
      </c>
      <c r="X15" s="699">
        <v>1</v>
      </c>
      <c r="Y15" s="542"/>
    </row>
    <row r="16" spans="1:25" s="478" customFormat="1" ht="30" customHeight="1">
      <c r="A16" s="538">
        <v>10</v>
      </c>
      <c r="B16" s="539" t="s">
        <v>320</v>
      </c>
      <c r="C16" s="540">
        <f t="shared" si="0"/>
        <v>20</v>
      </c>
      <c r="D16" s="541">
        <f t="shared" si="0"/>
        <v>11.5</v>
      </c>
      <c r="E16" s="698">
        <v>2.5</v>
      </c>
      <c r="F16" s="699">
        <v>0</v>
      </c>
      <c r="G16" s="698">
        <v>1</v>
      </c>
      <c r="H16" s="699">
        <v>1</v>
      </c>
      <c r="I16" s="698">
        <v>2</v>
      </c>
      <c r="J16" s="699">
        <v>2</v>
      </c>
      <c r="K16" s="698">
        <v>1</v>
      </c>
      <c r="L16" s="699">
        <v>1</v>
      </c>
      <c r="M16" s="698">
        <v>2</v>
      </c>
      <c r="N16" s="699">
        <v>1</v>
      </c>
      <c r="O16" s="698">
        <v>3</v>
      </c>
      <c r="P16" s="699">
        <v>2</v>
      </c>
      <c r="Q16" s="698">
        <v>2</v>
      </c>
      <c r="R16" s="699">
        <v>2</v>
      </c>
      <c r="S16" s="698">
        <v>2</v>
      </c>
      <c r="T16" s="699">
        <v>2</v>
      </c>
      <c r="U16" s="698">
        <v>1</v>
      </c>
      <c r="V16" s="699">
        <v>0</v>
      </c>
      <c r="W16" s="698">
        <v>3.5</v>
      </c>
      <c r="X16" s="699">
        <v>0.5</v>
      </c>
      <c r="Y16" s="542"/>
    </row>
    <row r="17" spans="1:25" s="478" customFormat="1" ht="50.25" customHeight="1">
      <c r="A17" s="538">
        <v>11</v>
      </c>
      <c r="B17" s="539" t="s">
        <v>246</v>
      </c>
      <c r="C17" s="537">
        <f t="shared" si="0"/>
        <v>14</v>
      </c>
      <c r="D17" s="544">
        <f t="shared" si="0"/>
        <v>7</v>
      </c>
      <c r="E17" s="698">
        <v>0</v>
      </c>
      <c r="F17" s="699">
        <v>0</v>
      </c>
      <c r="G17" s="698">
        <v>0</v>
      </c>
      <c r="H17" s="699">
        <v>0</v>
      </c>
      <c r="I17" s="698">
        <v>4</v>
      </c>
      <c r="J17" s="699">
        <v>0</v>
      </c>
      <c r="K17" s="698">
        <v>2</v>
      </c>
      <c r="L17" s="699">
        <v>2</v>
      </c>
      <c r="M17" s="698">
        <v>0</v>
      </c>
      <c r="N17" s="699">
        <v>0</v>
      </c>
      <c r="O17" s="698">
        <v>0</v>
      </c>
      <c r="P17" s="699">
        <v>0</v>
      </c>
      <c r="Q17" s="698">
        <v>4</v>
      </c>
      <c r="R17" s="699">
        <v>2.5</v>
      </c>
      <c r="S17" s="698">
        <v>3.5</v>
      </c>
      <c r="T17" s="699">
        <v>2</v>
      </c>
      <c r="U17" s="698">
        <v>0.5</v>
      </c>
      <c r="V17" s="699">
        <v>0.5</v>
      </c>
      <c r="W17" s="698">
        <v>0</v>
      </c>
      <c r="X17" s="699">
        <v>0</v>
      </c>
      <c r="Y17" s="542"/>
    </row>
    <row r="18" spans="1:25" s="478" customFormat="1" ht="19.5" customHeight="1">
      <c r="A18" s="538"/>
      <c r="B18" s="1107" t="s">
        <v>322</v>
      </c>
      <c r="C18" s="1108"/>
      <c r="D18" s="1108"/>
      <c r="E18" s="1108"/>
      <c r="F18" s="1108"/>
      <c r="G18" s="1108"/>
      <c r="H18" s="1108"/>
      <c r="I18" s="1108"/>
      <c r="J18" s="1108"/>
      <c r="K18" s="1108"/>
      <c r="L18" s="1108"/>
      <c r="M18" s="1108"/>
      <c r="N18" s="1108"/>
      <c r="O18" s="1108"/>
      <c r="P18" s="1108"/>
      <c r="Q18" s="1108"/>
      <c r="R18" s="1108"/>
      <c r="S18" s="1108"/>
      <c r="T18" s="1108"/>
      <c r="U18" s="1108"/>
      <c r="V18" s="1108"/>
      <c r="W18" s="1108"/>
      <c r="X18" s="1109"/>
      <c r="Y18" s="542"/>
    </row>
    <row r="19" spans="1:25" s="478" customFormat="1" ht="30" customHeight="1">
      <c r="A19" s="538">
        <v>12</v>
      </c>
      <c r="B19" s="539" t="s">
        <v>239</v>
      </c>
      <c r="C19" s="537">
        <f t="shared" si="0"/>
        <v>134</v>
      </c>
      <c r="D19" s="544">
        <f t="shared" si="0"/>
        <v>71.5</v>
      </c>
      <c r="E19" s="700">
        <v>0</v>
      </c>
      <c r="F19" s="701">
        <v>0</v>
      </c>
      <c r="G19" s="700">
        <v>12</v>
      </c>
      <c r="H19" s="701">
        <v>8.5</v>
      </c>
      <c r="I19" s="700">
        <v>21.5</v>
      </c>
      <c r="J19" s="701">
        <v>10.5</v>
      </c>
      <c r="K19" s="700">
        <v>25.5</v>
      </c>
      <c r="L19" s="701">
        <v>12</v>
      </c>
      <c r="M19" s="700">
        <v>16</v>
      </c>
      <c r="N19" s="701">
        <v>10</v>
      </c>
      <c r="O19" s="700">
        <v>16</v>
      </c>
      <c r="P19" s="701">
        <v>10</v>
      </c>
      <c r="Q19" s="700">
        <v>17.5</v>
      </c>
      <c r="R19" s="701">
        <v>7.5</v>
      </c>
      <c r="S19" s="700">
        <v>10.5</v>
      </c>
      <c r="T19" s="701">
        <v>4</v>
      </c>
      <c r="U19" s="700">
        <v>13</v>
      </c>
      <c r="V19" s="701">
        <v>8</v>
      </c>
      <c r="W19" s="700">
        <v>2</v>
      </c>
      <c r="X19" s="701">
        <v>1</v>
      </c>
      <c r="Y19" s="542"/>
    </row>
    <row r="20" spans="1:24" s="478" customFormat="1" ht="31.5" customHeight="1">
      <c r="A20" s="538">
        <v>13</v>
      </c>
      <c r="B20" s="539" t="s">
        <v>221</v>
      </c>
      <c r="C20" s="540">
        <f t="shared" si="0"/>
        <v>0</v>
      </c>
      <c r="D20" s="541">
        <f t="shared" si="0"/>
        <v>0</v>
      </c>
      <c r="E20" s="700">
        <v>0</v>
      </c>
      <c r="F20" s="700">
        <v>0</v>
      </c>
      <c r="G20" s="700">
        <v>0</v>
      </c>
      <c r="H20" s="700">
        <v>0</v>
      </c>
      <c r="I20" s="700">
        <v>0</v>
      </c>
      <c r="J20" s="700">
        <v>0</v>
      </c>
      <c r="K20" s="700">
        <v>0</v>
      </c>
      <c r="L20" s="700">
        <v>0</v>
      </c>
      <c r="M20" s="700">
        <v>0</v>
      </c>
      <c r="N20" s="700">
        <v>0</v>
      </c>
      <c r="O20" s="700">
        <v>0</v>
      </c>
      <c r="P20" s="700">
        <v>0</v>
      </c>
      <c r="Q20" s="700">
        <v>0</v>
      </c>
      <c r="R20" s="700">
        <v>0</v>
      </c>
      <c r="S20" s="700">
        <v>0</v>
      </c>
      <c r="T20" s="700">
        <v>0</v>
      </c>
      <c r="U20" s="700">
        <v>0</v>
      </c>
      <c r="V20" s="700">
        <v>0</v>
      </c>
      <c r="W20" s="700">
        <v>0</v>
      </c>
      <c r="X20" s="700">
        <v>0</v>
      </c>
    </row>
    <row r="21" spans="1:25" s="478" customFormat="1" ht="31.5" customHeight="1">
      <c r="A21" s="538">
        <v>14</v>
      </c>
      <c r="B21" s="539" t="s">
        <v>240</v>
      </c>
      <c r="C21" s="537">
        <f>E21+G21+I21+K21+M21+O21+Q21+S21+U21+W21</f>
        <v>47.5</v>
      </c>
      <c r="D21" s="544">
        <f t="shared" si="0"/>
        <v>24</v>
      </c>
      <c r="E21" s="700">
        <v>0</v>
      </c>
      <c r="F21" s="701">
        <v>0</v>
      </c>
      <c r="G21" s="700">
        <v>0</v>
      </c>
      <c r="H21" s="701">
        <v>0</v>
      </c>
      <c r="I21" s="700">
        <v>0</v>
      </c>
      <c r="J21" s="701">
        <v>0</v>
      </c>
      <c r="K21" s="700">
        <v>4</v>
      </c>
      <c r="L21" s="701">
        <v>3</v>
      </c>
      <c r="M21" s="700">
        <v>4</v>
      </c>
      <c r="N21" s="701">
        <v>3</v>
      </c>
      <c r="O21" s="700">
        <v>5</v>
      </c>
      <c r="P21" s="701">
        <v>2</v>
      </c>
      <c r="Q21" s="700">
        <v>12.5</v>
      </c>
      <c r="R21" s="701">
        <v>6</v>
      </c>
      <c r="S21" s="700">
        <v>7</v>
      </c>
      <c r="T21" s="701">
        <v>1</v>
      </c>
      <c r="U21" s="700">
        <v>13</v>
      </c>
      <c r="V21" s="701">
        <v>8</v>
      </c>
      <c r="W21" s="700">
        <v>2</v>
      </c>
      <c r="X21" s="701">
        <v>1</v>
      </c>
      <c r="Y21" s="542"/>
    </row>
    <row r="22" spans="1:25" s="478" customFormat="1" ht="41.25" customHeight="1">
      <c r="A22" s="538">
        <v>15</v>
      </c>
      <c r="B22" s="539" t="s">
        <v>241</v>
      </c>
      <c r="C22" s="540">
        <f t="shared" si="0"/>
        <v>1</v>
      </c>
      <c r="D22" s="541">
        <f t="shared" si="0"/>
        <v>0</v>
      </c>
      <c r="E22" s="700">
        <v>0</v>
      </c>
      <c r="F22" s="700">
        <v>0</v>
      </c>
      <c r="G22" s="700">
        <v>0</v>
      </c>
      <c r="H22" s="700">
        <v>0</v>
      </c>
      <c r="I22" s="700">
        <v>0</v>
      </c>
      <c r="J22" s="700">
        <v>0</v>
      </c>
      <c r="K22" s="700">
        <v>0</v>
      </c>
      <c r="L22" s="700">
        <v>0</v>
      </c>
      <c r="M22" s="700">
        <v>1</v>
      </c>
      <c r="N22" s="701">
        <v>0</v>
      </c>
      <c r="O22" s="701">
        <v>0</v>
      </c>
      <c r="P22" s="701">
        <v>0</v>
      </c>
      <c r="Q22" s="701">
        <v>0</v>
      </c>
      <c r="R22" s="701">
        <v>0</v>
      </c>
      <c r="S22" s="701">
        <v>0</v>
      </c>
      <c r="T22" s="701">
        <v>0</v>
      </c>
      <c r="U22" s="701">
        <v>0</v>
      </c>
      <c r="V22" s="701">
        <v>0</v>
      </c>
      <c r="W22" s="701">
        <v>0</v>
      </c>
      <c r="X22" s="701">
        <v>0</v>
      </c>
      <c r="Y22" s="542"/>
    </row>
    <row r="23" spans="1:25" s="478" customFormat="1" ht="31.5" customHeight="1">
      <c r="A23" s="538">
        <v>16</v>
      </c>
      <c r="B23" s="539" t="s">
        <v>242</v>
      </c>
      <c r="C23" s="537">
        <f t="shared" si="0"/>
        <v>88</v>
      </c>
      <c r="D23" s="544">
        <f t="shared" si="0"/>
        <v>48</v>
      </c>
      <c r="E23" s="700">
        <v>0</v>
      </c>
      <c r="F23" s="700">
        <v>0</v>
      </c>
      <c r="G23" s="700">
        <v>12</v>
      </c>
      <c r="H23" s="701">
        <v>8.5</v>
      </c>
      <c r="I23" s="700">
        <v>21.5</v>
      </c>
      <c r="J23" s="701">
        <v>10.5</v>
      </c>
      <c r="K23" s="700">
        <v>22</v>
      </c>
      <c r="L23" s="701">
        <v>9.5</v>
      </c>
      <c r="M23" s="700">
        <v>12.5</v>
      </c>
      <c r="N23" s="701">
        <v>7</v>
      </c>
      <c r="O23" s="700">
        <v>11</v>
      </c>
      <c r="P23" s="701">
        <v>8</v>
      </c>
      <c r="Q23" s="700">
        <v>5</v>
      </c>
      <c r="R23" s="701">
        <v>1.5</v>
      </c>
      <c r="S23" s="700">
        <v>4</v>
      </c>
      <c r="T23" s="701">
        <v>3</v>
      </c>
      <c r="U23" s="700">
        <v>0</v>
      </c>
      <c r="V23" s="700">
        <v>0</v>
      </c>
      <c r="W23" s="700">
        <v>0</v>
      </c>
      <c r="X23" s="700">
        <v>0</v>
      </c>
      <c r="Y23" s="542"/>
    </row>
    <row r="24" spans="1:24" s="478" customFormat="1" ht="56.25" customHeight="1">
      <c r="A24" s="538">
        <v>17</v>
      </c>
      <c r="B24" s="539" t="s">
        <v>243</v>
      </c>
      <c r="C24" s="540">
        <f t="shared" si="0"/>
        <v>11.5</v>
      </c>
      <c r="D24" s="541">
        <f t="shared" si="0"/>
        <v>6.5</v>
      </c>
      <c r="E24" s="700">
        <v>0.5</v>
      </c>
      <c r="F24" s="701">
        <v>0.5</v>
      </c>
      <c r="G24" s="700">
        <v>6</v>
      </c>
      <c r="H24" s="701">
        <v>5</v>
      </c>
      <c r="I24" s="700">
        <v>3.5</v>
      </c>
      <c r="J24" s="701">
        <v>1</v>
      </c>
      <c r="K24" s="700">
        <v>1.5</v>
      </c>
      <c r="L24" s="701">
        <v>0</v>
      </c>
      <c r="M24" s="700">
        <v>0</v>
      </c>
      <c r="N24" s="700">
        <v>0</v>
      </c>
      <c r="O24" s="700">
        <v>0</v>
      </c>
      <c r="P24" s="700">
        <v>0</v>
      </c>
      <c r="Q24" s="700">
        <v>0</v>
      </c>
      <c r="R24" s="700">
        <v>0</v>
      </c>
      <c r="S24" s="700">
        <v>0</v>
      </c>
      <c r="T24" s="700">
        <v>0</v>
      </c>
      <c r="U24" s="700">
        <v>0</v>
      </c>
      <c r="V24" s="700">
        <v>0</v>
      </c>
      <c r="W24" s="700">
        <v>0</v>
      </c>
      <c r="X24" s="700">
        <v>0</v>
      </c>
    </row>
    <row r="25" spans="1:25" s="478" customFormat="1" ht="37.5" customHeight="1">
      <c r="A25" s="538">
        <v>18</v>
      </c>
      <c r="B25" s="539" t="s">
        <v>244</v>
      </c>
      <c r="C25" s="540">
        <f t="shared" si="0"/>
        <v>86</v>
      </c>
      <c r="D25" s="541">
        <f t="shared" si="0"/>
        <v>48.5</v>
      </c>
      <c r="E25" s="700">
        <v>0</v>
      </c>
      <c r="F25" s="701">
        <v>0</v>
      </c>
      <c r="G25" s="700">
        <v>1</v>
      </c>
      <c r="H25" s="701">
        <v>1</v>
      </c>
      <c r="I25" s="700">
        <v>9</v>
      </c>
      <c r="J25" s="701">
        <v>6</v>
      </c>
      <c r="K25" s="700">
        <v>16</v>
      </c>
      <c r="L25" s="700">
        <v>8.5</v>
      </c>
      <c r="M25" s="700">
        <v>12.5</v>
      </c>
      <c r="N25" s="700">
        <v>8</v>
      </c>
      <c r="O25" s="700">
        <v>12</v>
      </c>
      <c r="P25" s="700">
        <v>8</v>
      </c>
      <c r="Q25" s="700">
        <v>15</v>
      </c>
      <c r="R25" s="700">
        <v>6</v>
      </c>
      <c r="S25" s="700">
        <v>9.5</v>
      </c>
      <c r="T25" s="700">
        <v>3</v>
      </c>
      <c r="U25" s="700">
        <v>10</v>
      </c>
      <c r="V25" s="700">
        <v>7</v>
      </c>
      <c r="W25" s="700">
        <v>1</v>
      </c>
      <c r="X25" s="700">
        <v>1</v>
      </c>
      <c r="Y25" s="542"/>
    </row>
    <row r="26" spans="1:25" s="478" customFormat="1" ht="42" customHeight="1">
      <c r="A26" s="538">
        <v>19</v>
      </c>
      <c r="B26" s="539" t="s">
        <v>245</v>
      </c>
      <c r="C26" s="537">
        <f t="shared" si="0"/>
        <v>6</v>
      </c>
      <c r="D26" s="544">
        <f t="shared" si="0"/>
        <v>1</v>
      </c>
      <c r="E26" s="700">
        <v>0</v>
      </c>
      <c r="F26" s="700">
        <v>0</v>
      </c>
      <c r="G26" s="700">
        <v>0</v>
      </c>
      <c r="H26" s="700">
        <v>0</v>
      </c>
      <c r="I26" s="700">
        <v>0</v>
      </c>
      <c r="J26" s="700">
        <v>0</v>
      </c>
      <c r="K26" s="700">
        <v>0</v>
      </c>
      <c r="L26" s="700">
        <v>0</v>
      </c>
      <c r="M26" s="700">
        <v>0</v>
      </c>
      <c r="N26" s="700">
        <v>0</v>
      </c>
      <c r="O26" s="700">
        <v>0</v>
      </c>
      <c r="P26" s="700">
        <v>0</v>
      </c>
      <c r="Q26" s="700">
        <v>0</v>
      </c>
      <c r="R26" s="701">
        <v>0</v>
      </c>
      <c r="S26" s="700">
        <v>2</v>
      </c>
      <c r="T26" s="701">
        <v>0</v>
      </c>
      <c r="U26" s="700">
        <v>3</v>
      </c>
      <c r="V26" s="701">
        <v>1</v>
      </c>
      <c r="W26" s="700">
        <v>1</v>
      </c>
      <c r="X26" s="701">
        <v>0</v>
      </c>
      <c r="Y26" s="542"/>
    </row>
    <row r="27" spans="1:25" s="478" customFormat="1" ht="31.5" customHeight="1">
      <c r="A27" s="538">
        <v>20</v>
      </c>
      <c r="B27" s="545" t="s">
        <v>321</v>
      </c>
      <c r="C27" s="540">
        <f t="shared" si="0"/>
        <v>0</v>
      </c>
      <c r="D27" s="541">
        <f t="shared" si="0"/>
        <v>0</v>
      </c>
      <c r="E27" s="700">
        <v>0</v>
      </c>
      <c r="F27" s="700">
        <v>0</v>
      </c>
      <c r="G27" s="700">
        <v>0</v>
      </c>
      <c r="H27" s="700">
        <v>0</v>
      </c>
      <c r="I27" s="700">
        <v>0</v>
      </c>
      <c r="J27" s="700">
        <v>0</v>
      </c>
      <c r="K27" s="700">
        <v>0</v>
      </c>
      <c r="L27" s="700">
        <v>0</v>
      </c>
      <c r="M27" s="700">
        <v>0</v>
      </c>
      <c r="N27" s="700">
        <v>0</v>
      </c>
      <c r="O27" s="700">
        <v>0</v>
      </c>
      <c r="P27" s="700">
        <v>0</v>
      </c>
      <c r="Q27" s="700">
        <v>0</v>
      </c>
      <c r="R27" s="700">
        <v>0</v>
      </c>
      <c r="S27" s="700">
        <v>0</v>
      </c>
      <c r="T27" s="700">
        <v>0</v>
      </c>
      <c r="U27" s="700">
        <v>0</v>
      </c>
      <c r="V27" s="700">
        <v>0</v>
      </c>
      <c r="W27" s="700">
        <v>0</v>
      </c>
      <c r="X27" s="700">
        <v>0</v>
      </c>
      <c r="Y27" s="542"/>
    </row>
    <row r="28" spans="1:25" s="478" customFormat="1" ht="31.5" customHeight="1">
      <c r="A28" s="538">
        <v>21</v>
      </c>
      <c r="B28" s="545" t="s">
        <v>226</v>
      </c>
      <c r="C28" s="537">
        <f t="shared" si="0"/>
        <v>0</v>
      </c>
      <c r="D28" s="544">
        <f t="shared" si="0"/>
        <v>0</v>
      </c>
      <c r="E28" s="700">
        <v>0</v>
      </c>
      <c r="F28" s="700">
        <v>0</v>
      </c>
      <c r="G28" s="700">
        <v>0</v>
      </c>
      <c r="H28" s="700">
        <v>0</v>
      </c>
      <c r="I28" s="700">
        <v>0</v>
      </c>
      <c r="J28" s="700">
        <v>0</v>
      </c>
      <c r="K28" s="700">
        <v>0</v>
      </c>
      <c r="L28" s="700">
        <v>0</v>
      </c>
      <c r="M28" s="700">
        <v>0</v>
      </c>
      <c r="N28" s="700">
        <v>0</v>
      </c>
      <c r="O28" s="700">
        <v>0</v>
      </c>
      <c r="P28" s="700">
        <v>0</v>
      </c>
      <c r="Q28" s="700">
        <v>0</v>
      </c>
      <c r="R28" s="700">
        <v>0</v>
      </c>
      <c r="S28" s="700">
        <v>0</v>
      </c>
      <c r="T28" s="700">
        <v>0</v>
      </c>
      <c r="U28" s="700">
        <v>0</v>
      </c>
      <c r="V28" s="700">
        <v>0</v>
      </c>
      <c r="W28" s="700">
        <v>0</v>
      </c>
      <c r="X28" s="700">
        <v>0</v>
      </c>
      <c r="Y28" s="542"/>
    </row>
    <row r="29" spans="1:25" s="478" customFormat="1" ht="23.25" customHeight="1">
      <c r="A29" s="538"/>
      <c r="B29" s="1107" t="s">
        <v>317</v>
      </c>
      <c r="C29" s="1108"/>
      <c r="D29" s="1108"/>
      <c r="E29" s="1108"/>
      <c r="F29" s="1108"/>
      <c r="G29" s="1108"/>
      <c r="H29" s="1108"/>
      <c r="I29" s="1108"/>
      <c r="J29" s="1108"/>
      <c r="K29" s="1108"/>
      <c r="L29" s="1108"/>
      <c r="M29" s="1108"/>
      <c r="N29" s="1108"/>
      <c r="O29" s="1108"/>
      <c r="P29" s="1108"/>
      <c r="Q29" s="1108"/>
      <c r="R29" s="1108"/>
      <c r="S29" s="1108"/>
      <c r="T29" s="1108"/>
      <c r="U29" s="1108"/>
      <c r="V29" s="1108"/>
      <c r="W29" s="1108"/>
      <c r="X29" s="1108"/>
      <c r="Y29" s="542"/>
    </row>
    <row r="30" spans="1:24" s="478" customFormat="1" ht="29.25" customHeight="1">
      <c r="A30" s="538">
        <v>22</v>
      </c>
      <c r="B30" s="545" t="s">
        <v>327</v>
      </c>
      <c r="C30" s="540">
        <f t="shared" si="0"/>
        <v>221.5</v>
      </c>
      <c r="D30" s="541">
        <f>F30+H30+J30+L30+N30+P30+R30+T30+V30+X30</f>
        <v>131</v>
      </c>
      <c r="E30" s="698">
        <v>4.5</v>
      </c>
      <c r="F30" s="699">
        <v>1</v>
      </c>
      <c r="G30" s="698">
        <v>20</v>
      </c>
      <c r="H30" s="699">
        <v>13.5</v>
      </c>
      <c r="I30" s="698">
        <v>33</v>
      </c>
      <c r="J30" s="699">
        <v>20.5</v>
      </c>
      <c r="K30" s="698">
        <v>31</v>
      </c>
      <c r="L30" s="699">
        <v>16.5</v>
      </c>
      <c r="M30" s="698">
        <v>24.5</v>
      </c>
      <c r="N30" s="699">
        <v>15</v>
      </c>
      <c r="O30" s="698">
        <v>27.5</v>
      </c>
      <c r="P30" s="699">
        <v>20.5</v>
      </c>
      <c r="Q30" s="698">
        <v>30.5</v>
      </c>
      <c r="R30" s="699">
        <v>16</v>
      </c>
      <c r="S30" s="698">
        <v>22.5</v>
      </c>
      <c r="T30" s="699">
        <v>12</v>
      </c>
      <c r="U30" s="698">
        <v>21</v>
      </c>
      <c r="V30" s="699">
        <v>13</v>
      </c>
      <c r="W30" s="698">
        <v>7</v>
      </c>
      <c r="X30" s="699">
        <v>3</v>
      </c>
    </row>
    <row r="31" spans="1:24" s="478" customFormat="1" ht="31.5" customHeight="1">
      <c r="A31" s="538">
        <v>23</v>
      </c>
      <c r="B31" s="545" t="s">
        <v>71</v>
      </c>
      <c r="C31" s="537">
        <f t="shared" si="0"/>
        <v>188</v>
      </c>
      <c r="D31" s="544">
        <f t="shared" si="0"/>
        <v>112.5</v>
      </c>
      <c r="E31" s="698">
        <v>2</v>
      </c>
      <c r="F31" s="699">
        <v>1</v>
      </c>
      <c r="G31" s="698">
        <v>19</v>
      </c>
      <c r="H31" s="699">
        <v>12.5</v>
      </c>
      <c r="I31" s="698">
        <v>30.5</v>
      </c>
      <c r="J31" s="699">
        <v>18.5</v>
      </c>
      <c r="K31" s="698">
        <v>30</v>
      </c>
      <c r="L31" s="699">
        <v>15.5</v>
      </c>
      <c r="M31" s="698">
        <v>21.5</v>
      </c>
      <c r="N31" s="699">
        <v>14</v>
      </c>
      <c r="O31" s="698">
        <v>22.5</v>
      </c>
      <c r="P31" s="699">
        <v>16.5</v>
      </c>
      <c r="Q31" s="698">
        <v>26.5</v>
      </c>
      <c r="R31" s="699">
        <v>14.5</v>
      </c>
      <c r="S31" s="698">
        <v>16</v>
      </c>
      <c r="T31" s="699">
        <v>8</v>
      </c>
      <c r="U31" s="698">
        <v>17.5</v>
      </c>
      <c r="V31" s="699">
        <v>10.5</v>
      </c>
      <c r="W31" s="698">
        <v>2.5</v>
      </c>
      <c r="X31" s="699">
        <v>1.5</v>
      </c>
    </row>
    <row r="32" spans="1:24" s="478" customFormat="1" ht="31.5" customHeight="1">
      <c r="A32" s="538">
        <v>24</v>
      </c>
      <c r="B32" s="545" t="s">
        <v>72</v>
      </c>
      <c r="C32" s="540">
        <f t="shared" si="0"/>
        <v>12.5</v>
      </c>
      <c r="D32" s="541">
        <f>F32+H32+J32+L32+N32+P32+R32+T32+V32+X32</f>
        <v>7</v>
      </c>
      <c r="E32" s="698">
        <v>0</v>
      </c>
      <c r="F32" s="699">
        <v>0</v>
      </c>
      <c r="G32" s="698">
        <v>0</v>
      </c>
      <c r="H32" s="699">
        <v>0</v>
      </c>
      <c r="I32" s="698">
        <v>0</v>
      </c>
      <c r="J32" s="699">
        <v>0</v>
      </c>
      <c r="K32" s="698">
        <v>0</v>
      </c>
      <c r="L32" s="699">
        <v>0</v>
      </c>
      <c r="M32" s="698">
        <v>1</v>
      </c>
      <c r="N32" s="699">
        <v>0</v>
      </c>
      <c r="O32" s="698">
        <v>2</v>
      </c>
      <c r="P32" s="699">
        <v>2</v>
      </c>
      <c r="Q32" s="698">
        <v>2</v>
      </c>
      <c r="R32" s="699">
        <v>0</v>
      </c>
      <c r="S32" s="698">
        <v>4.5</v>
      </c>
      <c r="T32" s="699">
        <v>2</v>
      </c>
      <c r="U32" s="698">
        <v>2</v>
      </c>
      <c r="V32" s="699">
        <v>2</v>
      </c>
      <c r="W32" s="698">
        <v>1</v>
      </c>
      <c r="X32" s="699">
        <v>1</v>
      </c>
    </row>
    <row r="33" spans="1:24" s="478" customFormat="1" ht="31.5" customHeight="1" thickBot="1">
      <c r="A33" s="546">
        <v>25</v>
      </c>
      <c r="B33" s="547" t="s">
        <v>73</v>
      </c>
      <c r="C33" s="537">
        <f t="shared" si="0"/>
        <v>20</v>
      </c>
      <c r="D33" s="544">
        <f t="shared" si="0"/>
        <v>11.5</v>
      </c>
      <c r="E33" s="698">
        <v>2.5</v>
      </c>
      <c r="F33" s="699">
        <v>0</v>
      </c>
      <c r="G33" s="698">
        <v>1</v>
      </c>
      <c r="H33" s="699">
        <v>1</v>
      </c>
      <c r="I33" s="698">
        <v>2</v>
      </c>
      <c r="J33" s="699">
        <v>2</v>
      </c>
      <c r="K33" s="698">
        <v>1</v>
      </c>
      <c r="L33" s="699">
        <v>1</v>
      </c>
      <c r="M33" s="698">
        <v>2</v>
      </c>
      <c r="N33" s="699">
        <v>1</v>
      </c>
      <c r="O33" s="698">
        <v>3</v>
      </c>
      <c r="P33" s="699">
        <v>2</v>
      </c>
      <c r="Q33" s="698">
        <v>2</v>
      </c>
      <c r="R33" s="699">
        <v>2</v>
      </c>
      <c r="S33" s="698">
        <v>2</v>
      </c>
      <c r="T33" s="699">
        <v>2</v>
      </c>
      <c r="U33" s="698">
        <v>1</v>
      </c>
      <c r="V33" s="699">
        <v>0</v>
      </c>
      <c r="W33" s="698">
        <v>3.5</v>
      </c>
      <c r="X33" s="699">
        <v>0.5</v>
      </c>
    </row>
    <row r="34" ht="15.75" thickTop="1"/>
  </sheetData>
  <sheetProtection selectLockedCells="1"/>
  <mergeCells count="16">
    <mergeCell ref="B29:X29"/>
    <mergeCell ref="C5:D5"/>
    <mergeCell ref="C1:X1"/>
    <mergeCell ref="M5:N5"/>
    <mergeCell ref="K5:L5"/>
    <mergeCell ref="I5:J5"/>
    <mergeCell ref="G5:H5"/>
    <mergeCell ref="E5:F5"/>
    <mergeCell ref="W5:X5"/>
    <mergeCell ref="U5:V5"/>
    <mergeCell ref="S5:T5"/>
    <mergeCell ref="Q5:R5"/>
    <mergeCell ref="O5:P5"/>
    <mergeCell ref="A3:X3"/>
    <mergeCell ref="A1:B1"/>
    <mergeCell ref="B18:X18"/>
  </mergeCells>
  <conditionalFormatting sqref="E30 G30 I30 K30 M30 O30 Q30 S30 U30 W30 Y8:Y30">
    <cfRule type="cellIs" priority="140" dxfId="527" operator="equal">
      <formula>"грешка!"</formula>
    </cfRule>
  </conditionalFormatting>
  <conditionalFormatting sqref="B31:B33">
    <cfRule type="containsText" priority="139" dxfId="527" operator="containsText" text="грешка">
      <formula>NOT(ISERROR(SEARCH("грешка",B31)))</formula>
    </cfRule>
  </conditionalFormatting>
  <conditionalFormatting sqref="C21">
    <cfRule type="cellIs" priority="68" dxfId="0" operator="notEqual">
      <formula>C9+C10</formula>
    </cfRule>
  </conditionalFormatting>
  <conditionalFormatting sqref="D21">
    <cfRule type="cellIs" priority="67" dxfId="0" operator="notEqual">
      <formula>D9+D10</formula>
    </cfRule>
  </conditionalFormatting>
  <conditionalFormatting sqref="E21">
    <cfRule type="cellIs" priority="66" dxfId="0" operator="notEqual">
      <formula>E9+E10</formula>
    </cfRule>
  </conditionalFormatting>
  <conditionalFormatting sqref="F21">
    <cfRule type="cellIs" priority="65" dxfId="0" operator="notEqual">
      <formula>F9+F10</formula>
    </cfRule>
  </conditionalFormatting>
  <conditionalFormatting sqref="G21">
    <cfRule type="cellIs" priority="64" dxfId="0" operator="notEqual">
      <formula>G9+G10</formula>
    </cfRule>
  </conditionalFormatting>
  <conditionalFormatting sqref="H21">
    <cfRule type="cellIs" priority="63" dxfId="0" operator="notEqual">
      <formula>H9+H10</formula>
    </cfRule>
  </conditionalFormatting>
  <conditionalFormatting sqref="I21">
    <cfRule type="cellIs" priority="62" dxfId="0" operator="notEqual">
      <formula>I9+I10</formula>
    </cfRule>
  </conditionalFormatting>
  <conditionalFormatting sqref="J21">
    <cfRule type="cellIs" priority="61" dxfId="0" operator="notEqual">
      <formula>J9+J10</formula>
    </cfRule>
  </conditionalFormatting>
  <conditionalFormatting sqref="K21">
    <cfRule type="cellIs" priority="60" dxfId="0" operator="notEqual">
      <formula>K9+K10</formula>
    </cfRule>
  </conditionalFormatting>
  <conditionalFormatting sqref="L21">
    <cfRule type="cellIs" priority="59" dxfId="0" operator="notEqual">
      <formula>L9+L10</formula>
    </cfRule>
  </conditionalFormatting>
  <conditionalFormatting sqref="M21">
    <cfRule type="cellIs" priority="58" dxfId="0" operator="notEqual">
      <formula>M9+M10</formula>
    </cfRule>
  </conditionalFormatting>
  <conditionalFormatting sqref="N21">
    <cfRule type="cellIs" priority="57" dxfId="0" operator="notEqual">
      <formula>N9+N10</formula>
    </cfRule>
  </conditionalFormatting>
  <conditionalFormatting sqref="O21">
    <cfRule type="cellIs" priority="56" dxfId="0" operator="notEqual">
      <formula>O9+O10</formula>
    </cfRule>
  </conditionalFormatting>
  <conditionalFormatting sqref="P21">
    <cfRule type="cellIs" priority="55" dxfId="0" operator="notEqual">
      <formula>P9+P10</formula>
    </cfRule>
  </conditionalFormatting>
  <conditionalFormatting sqref="Q21">
    <cfRule type="cellIs" priority="54" dxfId="0" operator="notEqual">
      <formula>Q9+Q10</formula>
    </cfRule>
  </conditionalFormatting>
  <conditionalFormatting sqref="R21">
    <cfRule type="cellIs" priority="53" dxfId="0" operator="notEqual">
      <formula>R9+R10</formula>
    </cfRule>
  </conditionalFormatting>
  <conditionalFormatting sqref="S21">
    <cfRule type="cellIs" priority="52" dxfId="0" operator="notEqual">
      <formula>S9+S10</formula>
    </cfRule>
  </conditionalFormatting>
  <conditionalFormatting sqref="T21">
    <cfRule type="cellIs" priority="51" dxfId="0" operator="notEqual">
      <formula>T9+T10</formula>
    </cfRule>
  </conditionalFormatting>
  <conditionalFormatting sqref="U21">
    <cfRule type="cellIs" priority="50" dxfId="0" operator="notEqual">
      <formula>U9+U10</formula>
    </cfRule>
  </conditionalFormatting>
  <conditionalFormatting sqref="V21">
    <cfRule type="cellIs" priority="49" dxfId="0" operator="notEqual">
      <formula>V9+V10</formula>
    </cfRule>
  </conditionalFormatting>
  <conditionalFormatting sqref="W21">
    <cfRule type="cellIs" priority="48" dxfId="0" operator="notEqual">
      <formula>W9+W10</formula>
    </cfRule>
  </conditionalFormatting>
  <conditionalFormatting sqref="X21">
    <cfRule type="cellIs" priority="47" dxfId="0" operator="notEqual">
      <formula>X9+X10</formula>
    </cfRule>
  </conditionalFormatting>
  <conditionalFormatting sqref="C8">
    <cfRule type="cellIs" priority="46" dxfId="0" operator="notEqual">
      <formula>C9+C10+C11+C12+C13+C14+C15+C16+C17</formula>
    </cfRule>
  </conditionalFormatting>
  <conditionalFormatting sqref="D8">
    <cfRule type="cellIs" priority="45" dxfId="0" operator="notEqual">
      <formula>D9+D10+D11+D12+D13+D14+D15+D16+D17</formula>
    </cfRule>
  </conditionalFormatting>
  <conditionalFormatting sqref="E8">
    <cfRule type="cellIs" priority="44" dxfId="0" operator="notEqual">
      <formula>E9+E10+E11+E12+E13+E14+E15+E16+E17</formula>
    </cfRule>
  </conditionalFormatting>
  <conditionalFormatting sqref="F8">
    <cfRule type="cellIs" priority="43" dxfId="0" operator="notEqual">
      <formula>F9+F10+F11+F12+F13+F14+F15+F16+F17</formula>
    </cfRule>
  </conditionalFormatting>
  <conditionalFormatting sqref="G8">
    <cfRule type="cellIs" priority="42" dxfId="0" operator="notEqual">
      <formula>G9+G10+G11+G12+G13+G14+G15+G16+G17</formula>
    </cfRule>
  </conditionalFormatting>
  <conditionalFormatting sqref="H8">
    <cfRule type="cellIs" priority="41" dxfId="0" operator="notEqual">
      <formula>H9+H10+H11+H12+H13+H14+H15+H16+H17</formula>
    </cfRule>
  </conditionalFormatting>
  <conditionalFormatting sqref="I8">
    <cfRule type="cellIs" priority="40" dxfId="0" operator="notEqual">
      <formula>I9+I10+I11+I12+I13+I14+I15+I16+I17</formula>
    </cfRule>
  </conditionalFormatting>
  <conditionalFormatting sqref="J8">
    <cfRule type="cellIs" priority="39" dxfId="0" operator="notEqual">
      <formula>J9+J10+J11+J12+J13+J14+J15+J16+J17</formula>
    </cfRule>
  </conditionalFormatting>
  <conditionalFormatting sqref="K8">
    <cfRule type="cellIs" priority="38" dxfId="0" operator="notEqual">
      <formula>K9+K10+K11+K12+K13+K14+K15+K16+K17</formula>
    </cfRule>
  </conditionalFormatting>
  <conditionalFormatting sqref="L8">
    <cfRule type="cellIs" priority="37" dxfId="0" operator="notEqual">
      <formula>L9+L10+L11+L12+L13+L14+L15+L16+L17</formula>
    </cfRule>
  </conditionalFormatting>
  <conditionalFormatting sqref="M8">
    <cfRule type="cellIs" priority="36" dxfId="0" operator="notEqual">
      <formula>M9+M10+M11+M12+M13+M14+M15+M16+M17</formula>
    </cfRule>
  </conditionalFormatting>
  <conditionalFormatting sqref="N8">
    <cfRule type="cellIs" priority="35" dxfId="0" operator="notEqual">
      <formula>N9+N10+N11+N12+N13+N14+N15+N16+N17</formula>
    </cfRule>
  </conditionalFormatting>
  <conditionalFormatting sqref="O8">
    <cfRule type="cellIs" priority="34" dxfId="0" operator="notEqual">
      <formula>O9+O10+O11+O12+O13+O14+O15+O16+O17</formula>
    </cfRule>
  </conditionalFormatting>
  <conditionalFormatting sqref="P8">
    <cfRule type="cellIs" priority="33" dxfId="0" operator="notEqual">
      <formula>P9+P10+P11+P12+P13+P14+P15+P16+P17</formula>
    </cfRule>
  </conditionalFormatting>
  <conditionalFormatting sqref="Q8">
    <cfRule type="cellIs" priority="32" dxfId="0" operator="notEqual">
      <formula>Q9+Q10+Q11+Q12+Q13+Q14+Q15+Q16+Q17</formula>
    </cfRule>
  </conditionalFormatting>
  <conditionalFormatting sqref="R8">
    <cfRule type="cellIs" priority="31" dxfId="0" operator="notEqual">
      <formula>R9+R10+R11+R12+R13+R14+R15+R16+R17</formula>
    </cfRule>
  </conditionalFormatting>
  <conditionalFormatting sqref="S8">
    <cfRule type="cellIs" priority="30" dxfId="0" operator="notEqual">
      <formula>S9+S10+S11+S12+S13+S14+S15+S16+S17</formula>
    </cfRule>
  </conditionalFormatting>
  <conditionalFormatting sqref="T8">
    <cfRule type="cellIs" priority="29" dxfId="0" operator="notEqual">
      <formula>T9+T10+T11+T12+T13+T14+T15+T16+T17</formula>
    </cfRule>
  </conditionalFormatting>
  <conditionalFormatting sqref="U8">
    <cfRule type="cellIs" priority="28" dxfId="0" operator="notEqual">
      <formula>U9+U10+U11+U12+U13+U14+U15+U16+U17</formula>
    </cfRule>
  </conditionalFormatting>
  <conditionalFormatting sqref="V8">
    <cfRule type="cellIs" priority="27" dxfId="0" operator="notEqual">
      <formula>V9+V10+V11+V12+V13+V14+V15+V16+V17</formula>
    </cfRule>
  </conditionalFormatting>
  <conditionalFormatting sqref="W8">
    <cfRule type="cellIs" priority="26" dxfId="0" operator="notEqual">
      <formula>W9+W10+W11+W12+W13+W14+W15+W16+W17</formula>
    </cfRule>
  </conditionalFormatting>
  <conditionalFormatting sqref="X8">
    <cfRule type="cellIs" priority="25" dxfId="0" operator="notEqual">
      <formula>X9+X10+X11+X12+X13+X14+X15+X16+X17</formula>
    </cfRule>
  </conditionalFormatting>
  <conditionalFormatting sqref="C23">
    <cfRule type="cellIs" priority="24" dxfId="0" operator="notEqual">
      <formula>C11+C12+C13</formula>
    </cfRule>
  </conditionalFormatting>
  <conditionalFormatting sqref="D23">
    <cfRule type="cellIs" priority="23" dxfId="0" operator="notEqual">
      <formula>D11+D12+D13</formula>
    </cfRule>
  </conditionalFormatting>
  <conditionalFormatting sqref="E23">
    <cfRule type="cellIs" priority="22" dxfId="0" operator="notEqual">
      <formula>E11+E12+E13</formula>
    </cfRule>
  </conditionalFormatting>
  <conditionalFormatting sqref="F23">
    <cfRule type="cellIs" priority="21" dxfId="0" operator="notEqual">
      <formula>F11+F12+F13</formula>
    </cfRule>
  </conditionalFormatting>
  <conditionalFormatting sqref="G23">
    <cfRule type="cellIs" priority="20" dxfId="0" operator="notEqual">
      <formula>G11+G12+G13</formula>
    </cfRule>
  </conditionalFormatting>
  <conditionalFormatting sqref="H23">
    <cfRule type="cellIs" priority="19" dxfId="0" operator="notEqual">
      <formula>H11+H12+H13</formula>
    </cfRule>
  </conditionalFormatting>
  <conditionalFormatting sqref="I23">
    <cfRule type="cellIs" priority="18" dxfId="0" operator="notEqual">
      <formula>I11+I12+I13</formula>
    </cfRule>
  </conditionalFormatting>
  <conditionalFormatting sqref="J23">
    <cfRule type="cellIs" priority="17" dxfId="0" operator="notEqual">
      <formula>J11+J12+J13</formula>
    </cfRule>
  </conditionalFormatting>
  <conditionalFormatting sqref="K23">
    <cfRule type="cellIs" priority="16" dxfId="0" operator="notEqual">
      <formula>K11+K12+K13</formula>
    </cfRule>
  </conditionalFormatting>
  <conditionalFormatting sqref="L23">
    <cfRule type="cellIs" priority="15" dxfId="0" operator="notEqual">
      <formula>L11+L12+L13</formula>
    </cfRule>
  </conditionalFormatting>
  <conditionalFormatting sqref="M23">
    <cfRule type="cellIs" priority="14" dxfId="0" operator="notEqual">
      <formula>M11+M12+M13</formula>
    </cfRule>
  </conditionalFormatting>
  <conditionalFormatting sqref="N23">
    <cfRule type="cellIs" priority="13" dxfId="0" operator="notEqual">
      <formula>N11+N12+N13</formula>
    </cfRule>
  </conditionalFormatting>
  <conditionalFormatting sqref="O23">
    <cfRule type="cellIs" priority="12" dxfId="0" operator="notEqual">
      <formula>O11+O12+O13</formula>
    </cfRule>
  </conditionalFormatting>
  <conditionalFormatting sqref="P23">
    <cfRule type="cellIs" priority="11" dxfId="0" operator="notEqual">
      <formula>P11+P12+P13</formula>
    </cfRule>
  </conditionalFormatting>
  <conditionalFormatting sqref="Q23">
    <cfRule type="cellIs" priority="10" dxfId="0" operator="notEqual">
      <formula>Q11+Q12+Q13</formula>
    </cfRule>
  </conditionalFormatting>
  <conditionalFormatting sqref="R23">
    <cfRule type="cellIs" priority="9" dxfId="0" operator="notEqual">
      <formula>R11+R12+R13</formula>
    </cfRule>
  </conditionalFormatting>
  <conditionalFormatting sqref="S23">
    <cfRule type="cellIs" priority="8" dxfId="0" operator="notEqual">
      <formula>S11+S12+S13</formula>
    </cfRule>
  </conditionalFormatting>
  <conditionalFormatting sqref="T23">
    <cfRule type="cellIs" priority="7" dxfId="0" operator="notEqual">
      <formula>T11+T12+T13</formula>
    </cfRule>
  </conditionalFormatting>
  <conditionalFormatting sqref="U23">
    <cfRule type="cellIs" priority="6" dxfId="0" operator="notEqual">
      <formula>U11+U12+U13</formula>
    </cfRule>
  </conditionalFormatting>
  <conditionalFormatting sqref="V23">
    <cfRule type="cellIs" priority="5" dxfId="0" operator="notEqual">
      <formula>V11+V12+V13</formula>
    </cfRule>
  </conditionalFormatting>
  <conditionalFormatting sqref="W23">
    <cfRule type="cellIs" priority="4" dxfId="0" operator="notEqual">
      <formula>W11+W12+W13</formula>
    </cfRule>
  </conditionalFormatting>
  <conditionalFormatting sqref="X23">
    <cfRule type="cellIs" priority="3" dxfId="0" operator="notEqual">
      <formula>X11+X12+X13</formula>
    </cfRule>
  </conditionalFormatting>
  <conditionalFormatting sqref="E30 G30 I30 K30 M30 O30 Q30 S30 U30 W30 Y8:Y30">
    <cfRule type="cellIs" priority="2" dxfId="527" operator="equal">
      <formula>"грешка!"</formula>
    </cfRule>
  </conditionalFormatting>
  <conditionalFormatting sqref="B31:B33">
    <cfRule type="containsText" priority="1" dxfId="527" operator="containsText" text="грешка">
      <formula>NOT(ISERROR(SEARCH("грешка",B31)))</formula>
    </cfRule>
  </conditionalFormatting>
  <dataValidations count="6">
    <dataValidation type="custom" allowBlank="1" showInputMessage="1" showErrorMessage="1" errorTitle="Грешна стойност" error="Броят на жените е по по-малък или равен на общия брой." sqref="J30:J31 L30:L31 N30:N31 P30:P31 R30:R31 T30:T31 V30:V31 X30:X31 F30:F31 H30:H31">
      <formula1>I30:I54&gt;=J30:J54</formula1>
    </dataValidation>
    <dataValidation operator="equal" allowBlank="1" showInputMessage="1" showErrorMessage="1" sqref="C21"/>
    <dataValidation type="custom" allowBlank="1" showInputMessage="1" showErrorMessage="1" errorTitle="Грешна стойност" error="Броят на жените е по по-малък или равен на общия брой." sqref="F7:F8 H7:H8 J7:J8 L7:L8 N7:N8 P7:P8 R7:R8 T7:T8 V7:V8 X7:X8">
      <formula1>E7:E33&gt;=F7:F33</formula1>
    </dataValidation>
    <dataValidation type="custom" allowBlank="1" showInputMessage="1" showErrorMessage="1" errorTitle="Грешна стойност" error="Броят на жените е по по-малък или равен на общия брой." sqref="F25 H25 J25 T26 V26 X26 R26 F9:F13 H9:H13 J9:J13 L9:L13 N9:N13 P9:P13 R9:R13 T9:T13 V9:V13 X9:X13">
      <formula1>E25:E46&gt;=F25:F46</formula1>
    </dataValidation>
    <dataValidation type="custom" allowBlank="1" showInputMessage="1" showErrorMessage="1" errorTitle="Грешна стойност" error="Броят на жените е по по-малък или равен на общия брой." sqref="H14:H17 J14:J17 L14:L17 N14:N17 P14:P17 R14:R17 T14:T17 V14:V17 X14:X17 F14:F17 H32:H33 J32:J33 L32:L33 N32:N33 P32:P33 R32:R33 T32:T33 V32:V33 X32:X33 F32:F33">
      <formula1>G14:G31&gt;=H14:H31</formula1>
    </dataValidation>
    <dataValidation type="custom" allowBlank="1" showInputMessage="1" showErrorMessage="1" errorTitle="Грешна стойност" error="Броят на жените е по по-малък или равен на общия брой." sqref="H23:H24 J23:J24 L23:L24 N21:N23 W22 V19 T19 R19 P19 N19 L19 J19 H19 F19 X19 L21 J21 H21 F21 V21:V22 F24 T21:T23 R21:R23 P21:P23 O22 Q22 S22 U22 X21:X22">
      <formula1>G23:G39&gt;=H23:H39</formula1>
    </dataValidation>
  </dataValidations>
  <printOptions horizontalCentered="1"/>
  <pageMargins left="0.31496062992125984" right="0.31496062992125984" top="0.6299212598425197" bottom="0.5118110236220472" header="0" footer="0"/>
  <pageSetup horizontalDpi="300" verticalDpi="300" orientation="landscape" paperSize="9" scale="45" r:id="rId2"/>
  <headerFooter>
    <oddHeader>&amp;L&amp;G&amp;R&amp;F</oddHeader>
    <oddFooter>&amp;LЧовешки ресурси (подпис):                              Гл. счетоводител (подпис):&amp;CНаучен секретар (подпис):                                         Директор (подпис и печат):&amp;Rстр. &amp;P от &amp;N   &amp;A</oddFooter>
  </headerFooter>
  <legacyDrawingHF r:id="rId1"/>
</worksheet>
</file>

<file path=xl/worksheets/sheet10.xml><?xml version="1.0" encoding="utf-8"?>
<worksheet xmlns="http://schemas.openxmlformats.org/spreadsheetml/2006/main" xmlns:r="http://schemas.openxmlformats.org/officeDocument/2006/relationships">
  <dimension ref="A1:AL19"/>
  <sheetViews>
    <sheetView showGridLines="0" zoomScale="80" zoomScaleNormal="80" zoomScalePageLayoutView="20" workbookViewId="0" topLeftCell="K16">
      <selection activeCell="AC21" sqref="AC21"/>
    </sheetView>
  </sheetViews>
  <sheetFormatPr defaultColWidth="9.140625" defaultRowHeight="15"/>
  <cols>
    <col min="1" max="1" width="17.57421875" style="1" customWidth="1"/>
    <col min="2" max="2" width="9.8515625" style="2" customWidth="1"/>
    <col min="3" max="3" width="15.421875" style="1" customWidth="1"/>
    <col min="4" max="5" width="7.57421875" style="2" customWidth="1"/>
    <col min="6" max="6" width="11.28125" style="1" customWidth="1"/>
    <col min="7" max="7" width="12.8515625" style="1" customWidth="1"/>
    <col min="8" max="8" width="12.57421875" style="1" customWidth="1"/>
    <col min="9" max="9" width="12.00390625" style="1" customWidth="1"/>
    <col min="10" max="10" width="22.140625" style="1" customWidth="1"/>
    <col min="11" max="11" width="12.57421875" style="1" customWidth="1"/>
    <col min="12" max="12" width="12.28125" style="1" customWidth="1"/>
    <col min="13" max="13" width="11.00390625" style="1" customWidth="1"/>
    <col min="14" max="14" width="13.140625" style="1" customWidth="1"/>
    <col min="15" max="15" width="19.7109375" style="1" customWidth="1"/>
    <col min="16" max="16" width="19.8515625" style="1" customWidth="1"/>
    <col min="17" max="17" width="15.00390625" style="1" customWidth="1"/>
    <col min="18" max="18" width="17.7109375" style="1" customWidth="1"/>
    <col min="19" max="19" width="21.8515625" style="1" customWidth="1"/>
    <col min="20" max="20" width="12.28125" style="1" customWidth="1"/>
    <col min="21" max="21" width="16.28125" style="1" customWidth="1"/>
    <col min="22" max="22" width="23.140625" style="1" customWidth="1"/>
    <col min="23" max="23" width="13.421875" style="1" customWidth="1"/>
    <col min="24" max="24" width="11.140625" style="1" customWidth="1"/>
    <col min="25" max="25" width="9.28125" style="1" customWidth="1"/>
    <col min="26" max="26" width="9.7109375" style="1" customWidth="1"/>
    <col min="27" max="27" width="9.00390625" style="1" customWidth="1"/>
    <col min="28" max="28" width="10.00390625" style="1" customWidth="1"/>
    <col min="29" max="32" width="9.140625" style="1" customWidth="1"/>
    <col min="33" max="33" width="13.57421875" style="1" customWidth="1"/>
    <col min="34" max="34" width="13.7109375" style="1" customWidth="1"/>
    <col min="35" max="35" width="10.28125" style="1" customWidth="1"/>
    <col min="36" max="36" width="9.7109375" style="1" customWidth="1"/>
    <col min="37" max="37" width="11.28125" style="1" customWidth="1"/>
    <col min="38" max="16384" width="9.140625" style="1" customWidth="1"/>
  </cols>
  <sheetData>
    <row r="1" spans="1:14" s="93" customFormat="1" ht="18.75">
      <c r="A1" s="1207" t="s">
        <v>59</v>
      </c>
      <c r="B1" s="1207"/>
      <c r="C1" s="1207"/>
      <c r="D1" s="1207"/>
      <c r="E1" s="1207"/>
      <c r="F1" s="1128" t="str">
        <f>Name</f>
        <v>Институт по биоразнообразие и екосистемни изследвания</v>
      </c>
      <c r="G1" s="1128"/>
      <c r="H1" s="1128"/>
      <c r="I1" s="1128"/>
      <c r="J1" s="1128"/>
      <c r="K1" s="1128"/>
      <c r="L1" s="1128"/>
      <c r="M1" s="1128"/>
      <c r="N1" s="1128"/>
    </row>
    <row r="2" spans="4:6" s="93" customFormat="1" ht="21.75" customHeight="1">
      <c r="D2" s="2"/>
      <c r="E2" s="2"/>
      <c r="F2" s="94"/>
    </row>
    <row r="3" spans="1:32" s="95" customFormat="1" ht="207.75" customHeight="1">
      <c r="A3" s="1208" t="s">
        <v>337</v>
      </c>
      <c r="B3" s="1208"/>
      <c r="C3" s="1208"/>
      <c r="D3" s="1208"/>
      <c r="E3" s="1208"/>
      <c r="F3" s="1208"/>
      <c r="G3" s="1208"/>
      <c r="H3" s="1208"/>
      <c r="I3" s="1208"/>
      <c r="J3" s="1208"/>
      <c r="K3" s="1208"/>
      <c r="L3" s="1208"/>
      <c r="M3" s="1208"/>
      <c r="N3" s="1208"/>
      <c r="O3" s="1208"/>
      <c r="P3" s="1208"/>
      <c r="Q3" s="1208"/>
      <c r="R3" s="1208"/>
      <c r="S3" s="1208"/>
      <c r="T3" s="1208"/>
      <c r="U3" s="1208"/>
      <c r="V3" s="1208"/>
      <c r="W3" s="1208"/>
      <c r="X3" s="1208"/>
      <c r="Y3" s="1208"/>
      <c r="Z3" s="1208"/>
      <c r="AA3" s="1208"/>
      <c r="AB3" s="1208"/>
      <c r="AC3" s="1208"/>
      <c r="AD3" s="255"/>
      <c r="AE3" s="255"/>
      <c r="AF3" s="255"/>
    </row>
    <row r="4" spans="2:10" s="96" customFormat="1" ht="15.75">
      <c r="B4" s="93"/>
      <c r="D4" s="2"/>
      <c r="E4" s="2"/>
      <c r="F4" s="93"/>
      <c r="G4" s="93"/>
      <c r="H4" s="93"/>
      <c r="I4" s="93"/>
      <c r="J4" s="93"/>
    </row>
    <row r="5" spans="1:23" s="98" customFormat="1" ht="23.25" customHeight="1">
      <c r="A5" s="1209" t="s">
        <v>58</v>
      </c>
      <c r="B5" s="1209"/>
      <c r="C5" s="1209"/>
      <c r="D5" s="1209"/>
      <c r="E5" s="1209"/>
      <c r="F5" s="97">
        <f>COUNTA(A12:A43)</f>
        <v>8</v>
      </c>
      <c r="G5" s="1152" t="s">
        <v>324</v>
      </c>
      <c r="H5" s="1152"/>
      <c r="I5" s="1152"/>
      <c r="J5" s="276">
        <f>SUM(W12:W19)</f>
        <v>195421</v>
      </c>
      <c r="K5" s="26"/>
      <c r="L5" s="1169" t="s">
        <v>325</v>
      </c>
      <c r="M5" s="1169"/>
      <c r="N5" s="1169"/>
      <c r="O5" s="1169"/>
      <c r="P5" s="1204">
        <f>SUM(X12:X18)</f>
        <v>0</v>
      </c>
      <c r="Q5" s="1204"/>
      <c r="R5" s="26"/>
      <c r="S5" s="1152" t="s">
        <v>326</v>
      </c>
      <c r="T5" s="1152"/>
      <c r="U5" s="1152"/>
      <c r="V5" s="1152"/>
      <c r="W5" s="690">
        <f>SUM(Z12:Z19)</f>
        <v>87496</v>
      </c>
    </row>
    <row r="6" spans="4:6" s="98" customFormat="1" ht="15.75" thickBot="1">
      <c r="D6" s="26"/>
      <c r="E6" s="26"/>
      <c r="F6" s="99"/>
    </row>
    <row r="7" spans="1:37" s="100" customFormat="1" ht="72.75" customHeight="1" thickBot="1" thickTop="1">
      <c r="A7" s="1153" t="s">
        <v>285</v>
      </c>
      <c r="B7" s="1153" t="s">
        <v>282</v>
      </c>
      <c r="C7" s="1210" t="s">
        <v>136</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c r="AG7" s="1214" t="s">
        <v>137</v>
      </c>
      <c r="AH7" s="1215"/>
      <c r="AI7" s="1210" t="s">
        <v>140</v>
      </c>
      <c r="AJ7" s="1222" t="s">
        <v>328</v>
      </c>
      <c r="AK7" s="1223"/>
    </row>
    <row r="8" spans="1:37" s="100" customFormat="1" ht="59.25" customHeight="1" thickBot="1" thickTop="1">
      <c r="A8" s="1154"/>
      <c r="B8" s="1176"/>
      <c r="C8" s="1211"/>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c r="AG8" s="1216"/>
      <c r="AH8" s="1217"/>
      <c r="AI8" s="1211"/>
      <c r="AJ8" s="1224"/>
      <c r="AK8" s="1225"/>
    </row>
    <row r="9" spans="1:37" s="100" customFormat="1" ht="54.75" customHeight="1" thickBot="1">
      <c r="A9" s="1155"/>
      <c r="B9" s="1177"/>
      <c r="C9" s="1212"/>
      <c r="D9" s="1183"/>
      <c r="E9" s="1184"/>
      <c r="F9" s="1155"/>
      <c r="G9" s="1192"/>
      <c r="H9" s="1155"/>
      <c r="I9" s="1155"/>
      <c r="J9" s="1155"/>
      <c r="K9" s="1189"/>
      <c r="L9" s="1190"/>
      <c r="M9" s="1155"/>
      <c r="N9" s="1221" t="s">
        <v>306</v>
      </c>
      <c r="O9" s="1175"/>
      <c r="P9" s="1171" t="s">
        <v>128</v>
      </c>
      <c r="Q9" s="1221" t="s">
        <v>306</v>
      </c>
      <c r="R9" s="1175"/>
      <c r="S9" s="1171" t="s">
        <v>128</v>
      </c>
      <c r="T9" s="1221" t="s">
        <v>306</v>
      </c>
      <c r="U9" s="1175"/>
      <c r="V9" s="1171" t="s">
        <v>128</v>
      </c>
      <c r="W9" s="1200"/>
      <c r="X9" s="1171" t="s">
        <v>128</v>
      </c>
      <c r="Y9" s="1199" t="s">
        <v>294</v>
      </c>
      <c r="Z9" s="1171" t="s">
        <v>128</v>
      </c>
      <c r="AA9" s="1199" t="s">
        <v>296</v>
      </c>
      <c r="AB9" s="1155"/>
      <c r="AC9" s="1155"/>
      <c r="AD9" s="1161"/>
      <c r="AE9" s="1164"/>
      <c r="AF9" s="1167"/>
      <c r="AG9" s="1218"/>
      <c r="AH9" s="1219"/>
      <c r="AI9" s="1212"/>
      <c r="AJ9" s="1226"/>
      <c r="AK9" s="1227"/>
    </row>
    <row r="10" spans="1:37" s="100" customFormat="1" ht="178.5" customHeight="1" thickBot="1">
      <c r="A10" s="1156"/>
      <c r="B10" s="1178"/>
      <c r="C10" s="1220"/>
      <c r="D10" s="254" t="s">
        <v>189</v>
      </c>
      <c r="E10" s="25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c r="AG10" s="257" t="s">
        <v>301</v>
      </c>
      <c r="AH10" s="102" t="s">
        <v>302</v>
      </c>
      <c r="AI10" s="1213"/>
      <c r="AJ10" s="101" t="s">
        <v>43</v>
      </c>
      <c r="AK10" s="103" t="s">
        <v>145</v>
      </c>
    </row>
    <row r="11" spans="1:37" s="100" customFormat="1" ht="18" customHeight="1" thickBot="1">
      <c r="A11" s="32" t="s">
        <v>85</v>
      </c>
      <c r="B11" s="33" t="s">
        <v>86</v>
      </c>
      <c r="C11" s="33" t="s">
        <v>87</v>
      </c>
      <c r="D11" s="33" t="s">
        <v>88</v>
      </c>
      <c r="E11" s="33" t="s">
        <v>104</v>
      </c>
      <c r="F11" s="33" t="s">
        <v>105</v>
      </c>
      <c r="G11" s="33" t="s">
        <v>106</v>
      </c>
      <c r="H11" s="33" t="s">
        <v>107</v>
      </c>
      <c r="I11" s="33" t="s">
        <v>108</v>
      </c>
      <c r="J11" s="33" t="s">
        <v>109</v>
      </c>
      <c r="K11" s="33" t="s">
        <v>110</v>
      </c>
      <c r="L11" s="33" t="s">
        <v>111</v>
      </c>
      <c r="M11" s="33" t="s">
        <v>112</v>
      </c>
      <c r="N11" s="33" t="s">
        <v>113</v>
      </c>
      <c r="O11" s="33" t="s">
        <v>114</v>
      </c>
      <c r="P11" s="33" t="s">
        <v>115</v>
      </c>
      <c r="Q11" s="33" t="s">
        <v>116</v>
      </c>
      <c r="R11" s="33" t="s">
        <v>117</v>
      </c>
      <c r="S11" s="33" t="s">
        <v>118</v>
      </c>
      <c r="T11" s="33" t="s">
        <v>119</v>
      </c>
      <c r="U11" s="33" t="s">
        <v>120</v>
      </c>
      <c r="V11" s="33" t="s">
        <v>121</v>
      </c>
      <c r="W11" s="33" t="s">
        <v>122</v>
      </c>
      <c r="X11" s="33" t="s">
        <v>123</v>
      </c>
      <c r="Y11" s="33" t="s">
        <v>124</v>
      </c>
      <c r="Z11" s="33" t="s">
        <v>130</v>
      </c>
      <c r="AA11" s="33" t="s">
        <v>131</v>
      </c>
      <c r="AB11" s="33" t="s">
        <v>132</v>
      </c>
      <c r="AC11" s="33" t="s">
        <v>138</v>
      </c>
      <c r="AD11" s="33" t="s">
        <v>139</v>
      </c>
      <c r="AE11" s="33" t="s">
        <v>141</v>
      </c>
      <c r="AF11" s="122" t="s">
        <v>142</v>
      </c>
      <c r="AG11" s="33" t="s">
        <v>143</v>
      </c>
      <c r="AH11" s="33" t="s">
        <v>192</v>
      </c>
      <c r="AI11" s="33" t="s">
        <v>303</v>
      </c>
      <c r="AJ11" s="33" t="s">
        <v>304</v>
      </c>
      <c r="AK11" s="122" t="s">
        <v>305</v>
      </c>
    </row>
    <row r="12" spans="1:37" s="30" customFormat="1" ht="234" customHeight="1" thickBot="1" thickTop="1">
      <c r="A12" s="410" t="s">
        <v>677</v>
      </c>
      <c r="B12" s="411" t="s">
        <v>359</v>
      </c>
      <c r="C12" s="410" t="s">
        <v>678</v>
      </c>
      <c r="D12" s="410">
        <v>2008</v>
      </c>
      <c r="E12" s="410">
        <v>2009</v>
      </c>
      <c r="F12" s="412" t="s">
        <v>679</v>
      </c>
      <c r="G12" s="410" t="s">
        <v>362</v>
      </c>
      <c r="H12" s="410" t="s">
        <v>369</v>
      </c>
      <c r="I12" s="413" t="s">
        <v>370</v>
      </c>
      <c r="J12" s="410" t="s">
        <v>376</v>
      </c>
      <c r="K12" s="414" t="s">
        <v>423</v>
      </c>
      <c r="L12" s="414" t="s">
        <v>397</v>
      </c>
      <c r="M12" s="410" t="s">
        <v>372</v>
      </c>
      <c r="N12" s="412" t="s">
        <v>680</v>
      </c>
      <c r="O12" s="415">
        <v>936748</v>
      </c>
      <c r="P12" s="416">
        <v>1832119.84</v>
      </c>
      <c r="Q12" s="412" t="s">
        <v>680</v>
      </c>
      <c r="R12" s="415">
        <v>936748</v>
      </c>
      <c r="S12" s="416">
        <v>1832119.84</v>
      </c>
      <c r="T12" s="412" t="s">
        <v>680</v>
      </c>
      <c r="U12" s="415">
        <v>936748</v>
      </c>
      <c r="V12" s="416">
        <v>1832119.84</v>
      </c>
      <c r="W12" s="416">
        <v>0</v>
      </c>
      <c r="X12" s="416">
        <v>0</v>
      </c>
      <c r="Y12" s="416">
        <v>0</v>
      </c>
      <c r="Z12" s="412"/>
      <c r="AA12" s="410"/>
      <c r="AB12" s="417" t="s">
        <v>373</v>
      </c>
      <c r="AC12" s="417"/>
      <c r="AD12" s="417">
        <v>78</v>
      </c>
      <c r="AE12" s="418">
        <v>14</v>
      </c>
      <c r="AF12" s="418">
        <v>12</v>
      </c>
      <c r="AG12" s="418" t="s">
        <v>681</v>
      </c>
      <c r="AH12" s="419"/>
      <c r="AI12" s="419"/>
      <c r="AJ12" s="419">
        <v>18</v>
      </c>
      <c r="AK12" s="419">
        <v>525</v>
      </c>
    </row>
    <row r="13" spans="1:37" s="30" customFormat="1" ht="181.5" customHeight="1" thickBot="1" thickTop="1">
      <c r="A13" s="420" t="s">
        <v>682</v>
      </c>
      <c r="B13" s="421" t="s">
        <v>373</v>
      </c>
      <c r="C13" s="420" t="s">
        <v>683</v>
      </c>
      <c r="D13" s="420">
        <v>2011</v>
      </c>
      <c r="E13" s="420">
        <v>2011</v>
      </c>
      <c r="F13" s="420"/>
      <c r="G13" s="420" t="s">
        <v>388</v>
      </c>
      <c r="H13" s="420" t="s">
        <v>684</v>
      </c>
      <c r="I13" s="420" t="s">
        <v>685</v>
      </c>
      <c r="J13" s="420" t="s">
        <v>686</v>
      </c>
      <c r="K13" s="422">
        <v>2012</v>
      </c>
      <c r="L13" s="422">
        <v>2015</v>
      </c>
      <c r="M13" s="420" t="s">
        <v>366</v>
      </c>
      <c r="N13" s="423"/>
      <c r="O13" s="424"/>
      <c r="P13" s="420"/>
      <c r="Q13" s="423"/>
      <c r="R13" s="424"/>
      <c r="S13" s="420"/>
      <c r="T13" s="423"/>
      <c r="U13" s="424"/>
      <c r="V13" s="424">
        <v>0</v>
      </c>
      <c r="W13" s="424"/>
      <c r="X13" s="424"/>
      <c r="Y13" s="420"/>
      <c r="Z13" s="420"/>
      <c r="AA13" s="425"/>
      <c r="AB13" s="425" t="s">
        <v>373</v>
      </c>
      <c r="AC13" s="425"/>
      <c r="AD13" s="422"/>
      <c r="AE13" s="422"/>
      <c r="AF13" s="422"/>
      <c r="AG13" s="425"/>
      <c r="AH13" s="425"/>
      <c r="AI13" s="419"/>
      <c r="AJ13" s="419">
        <v>3</v>
      </c>
      <c r="AK13" s="419">
        <v>28</v>
      </c>
    </row>
    <row r="14" spans="1:37" s="280" customFormat="1" ht="197.25" customHeight="1" thickBot="1" thickTop="1">
      <c r="A14" s="373" t="s">
        <v>687</v>
      </c>
      <c r="B14" s="321"/>
      <c r="C14" s="321" t="s">
        <v>1992</v>
      </c>
      <c r="D14" s="321">
        <v>2010</v>
      </c>
      <c r="E14" s="321">
        <v>2011</v>
      </c>
      <c r="F14" s="321" t="s">
        <v>688</v>
      </c>
      <c r="G14" s="321" t="s">
        <v>289</v>
      </c>
      <c r="H14" s="321" t="s">
        <v>689</v>
      </c>
      <c r="I14" s="321" t="s">
        <v>690</v>
      </c>
      <c r="J14" s="321" t="s">
        <v>581</v>
      </c>
      <c r="K14" s="426">
        <v>40940</v>
      </c>
      <c r="L14" s="426">
        <v>42036</v>
      </c>
      <c r="M14" s="321" t="s">
        <v>40</v>
      </c>
      <c r="N14" s="321"/>
      <c r="O14" s="321"/>
      <c r="P14" s="321"/>
      <c r="Q14" s="323"/>
      <c r="R14" s="321"/>
      <c r="S14" s="373"/>
      <c r="T14" s="329" t="s">
        <v>134</v>
      </c>
      <c r="U14" s="427">
        <v>80000</v>
      </c>
      <c r="V14" s="428">
        <v>156000</v>
      </c>
      <c r="W14" s="428">
        <v>75625</v>
      </c>
      <c r="X14" s="326"/>
      <c r="Y14" s="326"/>
      <c r="Z14" s="326"/>
      <c r="AA14" s="326"/>
      <c r="AB14" s="326"/>
      <c r="AC14" s="326"/>
      <c r="AD14" s="382">
        <v>9</v>
      </c>
      <c r="AE14" s="382">
        <v>5</v>
      </c>
      <c r="AF14" s="382">
        <v>1</v>
      </c>
      <c r="AG14" s="404"/>
      <c r="AH14" s="404"/>
      <c r="AI14" s="404"/>
      <c r="AJ14" s="382"/>
      <c r="AK14" s="382"/>
    </row>
    <row r="15" spans="1:37" s="30" customFormat="1" ht="187.5" customHeight="1" thickBot="1" thickTop="1">
      <c r="A15" s="373" t="s">
        <v>691</v>
      </c>
      <c r="B15" s="321"/>
      <c r="C15" s="321" t="s">
        <v>1993</v>
      </c>
      <c r="D15" s="321">
        <v>2010</v>
      </c>
      <c r="E15" s="321">
        <v>2011</v>
      </c>
      <c r="F15" s="321" t="s">
        <v>692</v>
      </c>
      <c r="G15" s="321" t="s">
        <v>289</v>
      </c>
      <c r="H15" s="321" t="s">
        <v>693</v>
      </c>
      <c r="I15" s="321" t="s">
        <v>694</v>
      </c>
      <c r="J15" s="321" t="s">
        <v>581</v>
      </c>
      <c r="K15" s="387">
        <v>40909</v>
      </c>
      <c r="L15" s="387">
        <v>42005</v>
      </c>
      <c r="M15" s="321" t="s">
        <v>40</v>
      </c>
      <c r="N15" s="321"/>
      <c r="O15" s="325"/>
      <c r="P15" s="326"/>
      <c r="Q15" s="323"/>
      <c r="R15" s="325"/>
      <c r="S15" s="326"/>
      <c r="T15" s="329" t="s">
        <v>134</v>
      </c>
      <c r="U15" s="427">
        <v>105000</v>
      </c>
      <c r="V15" s="428">
        <v>200000</v>
      </c>
      <c r="W15" s="428">
        <v>99098</v>
      </c>
      <c r="X15" s="326"/>
      <c r="Y15" s="324"/>
      <c r="Z15" s="326"/>
      <c r="AA15" s="324"/>
      <c r="AB15" s="321"/>
      <c r="AC15" s="320"/>
      <c r="AD15" s="382">
        <v>9</v>
      </c>
      <c r="AE15" s="382">
        <v>5</v>
      </c>
      <c r="AF15" s="382">
        <v>1</v>
      </c>
      <c r="AG15" s="324"/>
      <c r="AH15" s="324"/>
      <c r="AI15" s="324"/>
      <c r="AJ15" s="382">
        <v>3</v>
      </c>
      <c r="AK15" s="382">
        <v>15</v>
      </c>
    </row>
    <row r="16" spans="1:37" s="30" customFormat="1" ht="111.75" customHeight="1" thickBot="1" thickTop="1">
      <c r="A16" s="373" t="s">
        <v>695</v>
      </c>
      <c r="B16" s="321"/>
      <c r="C16" s="610" t="s">
        <v>1994</v>
      </c>
      <c r="D16" s="321">
        <v>2008</v>
      </c>
      <c r="E16" s="321">
        <v>2009</v>
      </c>
      <c r="F16" s="321"/>
      <c r="G16" s="321" t="s">
        <v>289</v>
      </c>
      <c r="H16" s="321" t="s">
        <v>693</v>
      </c>
      <c r="I16" s="321" t="s">
        <v>694</v>
      </c>
      <c r="J16" s="321" t="s">
        <v>581</v>
      </c>
      <c r="K16" s="320"/>
      <c r="L16" s="320"/>
      <c r="M16" s="321" t="s">
        <v>40</v>
      </c>
      <c r="N16" s="323"/>
      <c r="O16" s="325"/>
      <c r="P16" s="326"/>
      <c r="Q16" s="323"/>
      <c r="R16" s="325"/>
      <c r="S16" s="326"/>
      <c r="T16" s="329" t="s">
        <v>134</v>
      </c>
      <c r="U16" s="427">
        <v>84000</v>
      </c>
      <c r="V16" s="428">
        <v>168000</v>
      </c>
      <c r="W16" s="326"/>
      <c r="X16" s="326"/>
      <c r="Y16" s="324"/>
      <c r="Z16" s="326"/>
      <c r="AA16" s="324"/>
      <c r="AB16" s="321"/>
      <c r="AC16" s="320"/>
      <c r="AD16" s="327"/>
      <c r="AE16" s="327"/>
      <c r="AF16" s="324"/>
      <c r="AG16" s="324"/>
      <c r="AH16" s="324"/>
      <c r="AI16" s="324"/>
      <c r="AJ16" s="327"/>
      <c r="AK16" s="327"/>
    </row>
    <row r="17" spans="1:37" s="30" customFormat="1" ht="90" customHeight="1" thickBot="1" thickTop="1">
      <c r="A17" s="373" t="s">
        <v>696</v>
      </c>
      <c r="B17" s="321"/>
      <c r="C17" s="611" t="s">
        <v>1995</v>
      </c>
      <c r="D17" s="321">
        <v>2008</v>
      </c>
      <c r="E17" s="321">
        <v>2008</v>
      </c>
      <c r="F17" s="321"/>
      <c r="G17" s="321" t="s">
        <v>289</v>
      </c>
      <c r="H17" s="321" t="s">
        <v>697</v>
      </c>
      <c r="I17" s="321" t="s">
        <v>698</v>
      </c>
      <c r="J17" s="321" t="s">
        <v>581</v>
      </c>
      <c r="K17" s="387">
        <v>39814</v>
      </c>
      <c r="L17" s="387">
        <v>40909</v>
      </c>
      <c r="M17" s="321" t="s">
        <v>99</v>
      </c>
      <c r="N17" s="323"/>
      <c r="O17" s="325"/>
      <c r="P17" s="326"/>
      <c r="Q17" s="323"/>
      <c r="R17" s="325"/>
      <c r="S17" s="326"/>
      <c r="T17" s="329" t="s">
        <v>134</v>
      </c>
      <c r="U17" s="427">
        <v>65000</v>
      </c>
      <c r="V17" s="428">
        <v>130000</v>
      </c>
      <c r="W17" s="326">
        <v>18014</v>
      </c>
      <c r="X17" s="326"/>
      <c r="Y17" s="324"/>
      <c r="Z17" s="326"/>
      <c r="AA17" s="324"/>
      <c r="AB17" s="321"/>
      <c r="AC17" s="320"/>
      <c r="AD17" s="382">
        <v>9</v>
      </c>
      <c r="AE17" s="382">
        <v>5</v>
      </c>
      <c r="AF17" s="382">
        <v>1</v>
      </c>
      <c r="AG17" s="324"/>
      <c r="AH17" s="324"/>
      <c r="AI17" s="324"/>
      <c r="AJ17" s="382">
        <v>3</v>
      </c>
      <c r="AK17" s="382">
        <v>15</v>
      </c>
    </row>
    <row r="18" spans="1:37" s="30" customFormat="1" ht="229.5" customHeight="1" thickBot="1" thickTop="1">
      <c r="A18" s="373" t="s">
        <v>699</v>
      </c>
      <c r="B18" s="321"/>
      <c r="C18" s="321" t="s">
        <v>700</v>
      </c>
      <c r="D18" s="321">
        <v>2008</v>
      </c>
      <c r="E18" s="321">
        <v>2008</v>
      </c>
      <c r="F18" s="321" t="s">
        <v>701</v>
      </c>
      <c r="G18" s="321" t="s">
        <v>289</v>
      </c>
      <c r="H18" s="321" t="s">
        <v>702</v>
      </c>
      <c r="I18" s="321" t="s">
        <v>703</v>
      </c>
      <c r="J18" s="321" t="s">
        <v>704</v>
      </c>
      <c r="K18" s="387">
        <v>39845</v>
      </c>
      <c r="L18" s="387">
        <v>41029</v>
      </c>
      <c r="M18" s="321" t="s">
        <v>99</v>
      </c>
      <c r="N18" s="323"/>
      <c r="O18" s="325"/>
      <c r="P18" s="326"/>
      <c r="Q18" s="323"/>
      <c r="R18" s="325"/>
      <c r="S18" s="326"/>
      <c r="T18" s="329" t="s">
        <v>134</v>
      </c>
      <c r="U18" s="427">
        <v>79000</v>
      </c>
      <c r="V18" s="428">
        <v>158000</v>
      </c>
      <c r="W18" s="326">
        <v>2684</v>
      </c>
      <c r="X18" s="326"/>
      <c r="Y18" s="324"/>
      <c r="Z18" s="326"/>
      <c r="AA18" s="324"/>
      <c r="AB18" s="321"/>
      <c r="AC18" s="320"/>
      <c r="AD18" s="382">
        <v>4</v>
      </c>
      <c r="AE18" s="382">
        <v>3</v>
      </c>
      <c r="AF18" s="382">
        <v>2</v>
      </c>
      <c r="AG18" s="382">
        <v>2</v>
      </c>
      <c r="AH18" s="404">
        <v>3</v>
      </c>
      <c r="AI18" s="404">
        <v>4</v>
      </c>
      <c r="AJ18" s="404"/>
      <c r="AK18" s="382"/>
    </row>
    <row r="19" spans="1:38" s="30" customFormat="1" ht="42" customHeight="1" thickBot="1" thickTop="1">
      <c r="A19" s="1100" t="s">
        <v>775</v>
      </c>
      <c r="B19" s="325"/>
      <c r="C19" s="320" t="s">
        <v>776</v>
      </c>
      <c r="D19" s="320">
        <v>2011</v>
      </c>
      <c r="E19" s="320">
        <v>2012</v>
      </c>
      <c r="F19" s="323"/>
      <c r="G19" s="320" t="s">
        <v>289</v>
      </c>
      <c r="H19" s="320" t="s">
        <v>777</v>
      </c>
      <c r="I19" s="320">
        <v>29793760</v>
      </c>
      <c r="J19" s="320"/>
      <c r="K19" s="429" t="s">
        <v>778</v>
      </c>
      <c r="L19" s="429" t="s">
        <v>779</v>
      </c>
      <c r="M19" s="320" t="s">
        <v>40</v>
      </c>
      <c r="N19" s="385" t="s">
        <v>134</v>
      </c>
      <c r="O19" s="325">
        <v>44736</v>
      </c>
      <c r="P19" s="326"/>
      <c r="Q19" s="323"/>
      <c r="R19" s="325"/>
      <c r="S19" s="326"/>
      <c r="T19" s="323" t="s">
        <v>134</v>
      </c>
      <c r="U19" s="325">
        <v>44736</v>
      </c>
      <c r="V19" s="326">
        <v>87495</v>
      </c>
      <c r="W19" s="384"/>
      <c r="X19" s="326"/>
      <c r="Y19" s="324"/>
      <c r="Z19" s="689">
        <v>87496</v>
      </c>
      <c r="AA19" s="324" t="s">
        <v>446</v>
      </c>
      <c r="AB19" s="380" t="s">
        <v>373</v>
      </c>
      <c r="AC19" s="320" t="s">
        <v>587</v>
      </c>
      <c r="AD19" s="327">
        <v>6</v>
      </c>
      <c r="AE19" s="327">
        <v>5</v>
      </c>
      <c r="AF19" s="327">
        <v>2</v>
      </c>
      <c r="AG19" s="324"/>
      <c r="AH19" s="324"/>
      <c r="AI19" s="324"/>
      <c r="AJ19" s="327"/>
      <c r="AK19" s="327"/>
      <c r="AL19" s="30" t="s">
        <v>2199</v>
      </c>
    </row>
    <row r="20" ht="16.5" thickTop="1"/>
  </sheetData>
  <sheetProtection insertRows="0" deleteRows="0"/>
  <mergeCells count="45">
    <mergeCell ref="AJ7:AK9"/>
    <mergeCell ref="K7:L9"/>
    <mergeCell ref="M7:M10"/>
    <mergeCell ref="N7:V7"/>
    <mergeCell ref="X7:Y8"/>
    <mergeCell ref="T8:V8"/>
    <mergeCell ref="P9:P10"/>
    <mergeCell ref="Q9:R9"/>
    <mergeCell ref="S9:S10"/>
    <mergeCell ref="T9:U9"/>
    <mergeCell ref="V9:V10"/>
    <mergeCell ref="G5:I5"/>
    <mergeCell ref="L5:O5"/>
    <mergeCell ref="P5:Q5"/>
    <mergeCell ref="S5:V5"/>
    <mergeCell ref="F1:N1"/>
    <mergeCell ref="H7:H10"/>
    <mergeCell ref="I7:I10"/>
    <mergeCell ref="AG7:AH9"/>
    <mergeCell ref="D7:E9"/>
    <mergeCell ref="A3:AC3"/>
    <mergeCell ref="A5:E5"/>
    <mergeCell ref="A7:A10"/>
    <mergeCell ref="B7:B10"/>
    <mergeCell ref="C7:C10"/>
    <mergeCell ref="F7:F10"/>
    <mergeCell ref="N9:O9"/>
    <mergeCell ref="G7:G10"/>
    <mergeCell ref="A1:E1"/>
    <mergeCell ref="AI7:AI10"/>
    <mergeCell ref="J7:J10"/>
    <mergeCell ref="AD7:AF7"/>
    <mergeCell ref="N8:P8"/>
    <mergeCell ref="Q8:S8"/>
    <mergeCell ref="AD8:AD10"/>
    <mergeCell ref="W7:W10"/>
    <mergeCell ref="AB7:AB10"/>
    <mergeCell ref="AC7:AC10"/>
    <mergeCell ref="AE8:AE10"/>
    <mergeCell ref="AF8:AF10"/>
    <mergeCell ref="Z9:Z10"/>
    <mergeCell ref="AA9:AA10"/>
    <mergeCell ref="Z7:AA8"/>
    <mergeCell ref="X9:X10"/>
    <mergeCell ref="Y9:Y10"/>
  </mergeCells>
  <conditionalFormatting sqref="C19">
    <cfRule type="expression" priority="51" dxfId="0">
      <formula>AND(COUNTBLANK($A19)=0,COUNTBLANK($C19)=1)</formula>
    </cfRule>
  </conditionalFormatting>
  <conditionalFormatting sqref="G19 G12:G13">
    <cfRule type="expression" priority="50" dxfId="0">
      <formula>AND(COUNTBLANK($A12)=0,COUNTBLANK($G12)=1)</formula>
    </cfRule>
  </conditionalFormatting>
  <conditionalFormatting sqref="H19 H12:H13">
    <cfRule type="expression" priority="49" dxfId="0">
      <formula>AND(COUNTBLANK($A12)=0,COUNTBLANK($H12)=1)</formula>
    </cfRule>
  </conditionalFormatting>
  <conditionalFormatting sqref="I19 I12:I13">
    <cfRule type="expression" priority="48" dxfId="0">
      <formula>AND(COUNTBLANK($A12)=0,COUNTBLANK($I12)=1)</formula>
    </cfRule>
  </conditionalFormatting>
  <conditionalFormatting sqref="K12:K19 L18">
    <cfRule type="expression" priority="47" dxfId="0">
      <formula>AND(COUNTBLANK($A12)=0,COUNTBLANK($K12)=1)</formula>
    </cfRule>
  </conditionalFormatting>
  <conditionalFormatting sqref="L19 L12:L17">
    <cfRule type="expression" priority="46" dxfId="0">
      <formula>AND(COUNTBLANK($A12)=0,COUNTBLANK($L12)=1)</formula>
    </cfRule>
  </conditionalFormatting>
  <conditionalFormatting sqref="M12:M19">
    <cfRule type="expression" priority="45" dxfId="0">
      <formula>AND(COUNTBLANK($A12)=0,COUNTBLANK($M12)=1)</formula>
    </cfRule>
  </conditionalFormatting>
  <conditionalFormatting sqref="D19 D12:D13">
    <cfRule type="expression" priority="43" dxfId="0">
      <formula>AND(COUNTBLANK($A12)=0,COUNTBLANK($D12)=1)</formula>
    </cfRule>
  </conditionalFormatting>
  <conditionalFormatting sqref="E19 E12:E13">
    <cfRule type="expression" priority="42" dxfId="0">
      <formula>AND(COUNTBLANK($A12)=0,COUNTBLANK($E12)=1)</formula>
    </cfRule>
  </conditionalFormatting>
  <conditionalFormatting sqref="V19 V12:V13">
    <cfRule type="expression" priority="41" dxfId="0">
      <formula>AND(COUNTBLANK($A12)=0,COUNTBLANK($V12)=1)</formula>
    </cfRule>
  </conditionalFormatting>
  <conditionalFormatting sqref="C12:C13">
    <cfRule type="expression" priority="1" dxfId="0">
      <formula>AND(COUNTBLANK($A12)=0,COUNTBLANK($C12)=1)</formula>
    </cfRule>
  </conditionalFormatting>
  <dataValidations count="11">
    <dataValidation type="whole" allowBlank="1" showInputMessage="1" showErrorMessage="1" promptTitle="Въведете година" prompt="ГГГГ" error="Въведете година с четири цифри" sqref="K16:L16">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4:G19">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4:M19">
      <formula1>Текущ</formula1>
    </dataValidation>
    <dataValidation type="list" allowBlank="1" showInputMessage="1" showErrorMessage="1" promptTitle="Въведете едно от:" prompt="EUR&#10;USD" sqref="T19 Q14:Q19 N16:N18">
      <formula1>валута</formula1>
    </dataValidation>
    <dataValidation allowBlank="1" showInputMessage="1" showErrorMessage="1" promptTitle="Въведете дата" prompt="ДД.ММ.ГГ&#10;&#10;Например: 20.10.11" sqref="K13:L15 K17:L18">
      <formula1>0</formula1>
      <formula2>0</formula2>
    </dataValidation>
    <dataValidation operator="equal" allowBlank="1" showInputMessage="1" showErrorMessage="1" promptTitle="Въведете дата" prompt="ДД.ММ.ГГ&#10;&#10;Например: 20.10.11" sqref="K12:L12">
      <formula1>0</formula1>
    </dataValidation>
    <dataValidation allowBlank="1" showInputMessage="1" showErrorMessage="1" promptTitle="Въведете едно от:" prompt="EUR&#10;USD" sqref="N19"/>
    <dataValidation allowBlank="1" showInputMessage="1" showErrorMessage="1" promptTitle="Въведете едно от:" prompt="Да&#10;Не" sqref="AB19"/>
    <dataValidation allowBlank="1" showInputMessage="1" showErrorMessage="1" promptTitle="Въведете дата" prompt="ДД.ММ.ГГ&#10;&#10;Например: 20.10.11" sqref="K19:L19"/>
    <dataValidation type="whole" allowBlank="1" showInputMessage="1" showErrorMessage="1" error="Въведете годината с четири цифри" sqref="D18:E18">
      <formula1>1900</formula1>
      <formula2>2012</formula2>
    </dataValidation>
    <dataValidation type="list" operator="equal" allowBlank="1" showDropDown="1" showInputMessage="1" showErrorMessage="1" error="Можете да въведета само &quot;Да&quot;, ако проектът е с екологична насоченост" sqref="AB14:AB18">
      <formula1>Да</formula1>
    </dataValidation>
  </dataValidations>
  <hyperlinks>
    <hyperlink ref="I12" r:id="rId1" display="871 71 95 / 205; bbg@ecolab.bas.bg"/>
    <hyperlink ref="I14" r:id="rId2" display="karamfilov.v@gmail.com"/>
    <hyperlink ref="I18" r:id="rId3" display="uzunov@ecolab.bas.bg"/>
  </hyperlinks>
  <printOptions horizontalCentered="1"/>
  <pageMargins left="0.2362204724409449" right="0.2362204724409449" top="0.7480314960629921" bottom="0.7480314960629921" header="0" footer="0"/>
  <pageSetup horizontalDpi="600" verticalDpi="600" orientation="landscape" paperSize="9" scale="45" r:id="rId7"/>
  <headerFooter>
    <oddHeader>&amp;L&amp;G&amp;R&amp;F</oddHeader>
    <oddFooter>&amp;LГл. счетоводител (подпис):&amp;CНаучен секретар (подпис):Директор (подпис и печат):&amp;Rстр. &amp;P от &amp;N &amp;A</oddFooter>
  </headerFooter>
  <legacyDrawing r:id="rId5"/>
  <legacyDrawingHF r:id="rId6"/>
</worksheet>
</file>

<file path=xl/worksheets/sheet11.xml><?xml version="1.0" encoding="utf-8"?>
<worksheet xmlns="http://schemas.openxmlformats.org/spreadsheetml/2006/main" xmlns:r="http://schemas.openxmlformats.org/officeDocument/2006/relationships">
  <dimension ref="A1:AK26"/>
  <sheetViews>
    <sheetView showGridLines="0" zoomScale="70" zoomScaleNormal="70" zoomScalePageLayoutView="20" workbookViewId="0" topLeftCell="A21">
      <selection activeCell="A23" sqref="A23"/>
    </sheetView>
  </sheetViews>
  <sheetFormatPr defaultColWidth="9.140625" defaultRowHeight="15"/>
  <cols>
    <col min="1" max="1" width="18.7109375" style="1" customWidth="1"/>
    <col min="2" max="2" width="10.421875" style="2" customWidth="1"/>
    <col min="3" max="3" width="15.421875" style="1" customWidth="1"/>
    <col min="4" max="5" width="7.57421875" style="2" customWidth="1"/>
    <col min="6" max="6" width="11.28125" style="1" customWidth="1"/>
    <col min="7" max="7" width="13.7109375" style="1" customWidth="1"/>
    <col min="8" max="8" width="14.57421875" style="1" customWidth="1"/>
    <col min="9" max="9" width="17.28125" style="1" customWidth="1"/>
    <col min="10" max="10" width="19.8515625" style="1" customWidth="1"/>
    <col min="11" max="11" width="10.140625" style="1" customWidth="1"/>
    <col min="12" max="12" width="10.421875" style="1" customWidth="1"/>
    <col min="13" max="13" width="10.140625" style="1" customWidth="1"/>
    <col min="14" max="14" width="7.8515625" style="1" customWidth="1"/>
    <col min="15" max="15" width="12.140625" style="1" customWidth="1"/>
    <col min="16" max="16" width="14.421875" style="1" customWidth="1"/>
    <col min="17" max="17" width="8.421875" style="1" customWidth="1"/>
    <col min="18" max="18" width="13.28125" style="1" customWidth="1"/>
    <col min="19" max="19" width="7.8515625" style="1" customWidth="1"/>
    <col min="20" max="20" width="8.140625" style="1" customWidth="1"/>
    <col min="21" max="21" width="11.57421875" style="1" customWidth="1"/>
    <col min="22" max="22" width="10.28125" style="1" customWidth="1"/>
    <col min="23" max="23" width="14.00390625" style="1" customWidth="1"/>
    <col min="24" max="24" width="9.57421875" style="1" customWidth="1"/>
    <col min="25" max="25" width="11.00390625" style="1" customWidth="1"/>
    <col min="26" max="26" width="9.7109375" style="1" customWidth="1"/>
    <col min="27" max="27" width="9.28125" style="1" customWidth="1"/>
    <col min="28" max="28" width="10.421875" style="1" customWidth="1"/>
    <col min="29" max="29" width="10.00390625" style="1" customWidth="1"/>
    <col min="30" max="30" width="9.28125" style="1" customWidth="1"/>
    <col min="31" max="31" width="9.140625" style="1" customWidth="1"/>
    <col min="32" max="32" width="8.57421875" style="1" customWidth="1"/>
    <col min="33" max="33" width="10.28125" style="1" customWidth="1"/>
    <col min="34" max="34" width="10.8515625" style="1" customWidth="1"/>
    <col min="35" max="35" width="9.140625" style="1" customWidth="1"/>
    <col min="36" max="36" width="10.28125" style="1" customWidth="1"/>
    <col min="37" max="37" width="10.57421875" style="1" customWidth="1"/>
    <col min="38" max="16384" width="9.140625" style="1" customWidth="1"/>
  </cols>
  <sheetData>
    <row r="1" spans="1:14" s="2" customFormat="1" ht="18.75">
      <c r="A1" s="1150" t="s">
        <v>59</v>
      </c>
      <c r="B1" s="1150"/>
      <c r="C1" s="1150"/>
      <c r="D1" s="1150"/>
      <c r="E1" s="1150"/>
      <c r="F1" s="1128" t="str">
        <f>Name</f>
        <v>Институт по биоразнообразие и екосистемни изследвания</v>
      </c>
      <c r="G1" s="1128"/>
      <c r="H1" s="1128"/>
      <c r="I1" s="1128"/>
      <c r="J1" s="1128"/>
      <c r="K1" s="1128"/>
      <c r="L1" s="1128"/>
      <c r="M1" s="1128"/>
      <c r="N1" s="1128"/>
    </row>
    <row r="2" s="2" customFormat="1" ht="21.75" customHeight="1">
      <c r="F2" s="37"/>
    </row>
    <row r="3" spans="1:29" s="5" customFormat="1" ht="236.25" customHeight="1">
      <c r="A3" s="1151" t="s">
        <v>338</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row>
    <row r="4" spans="6:10" ht="15.75">
      <c r="F4" s="2"/>
      <c r="G4" s="2"/>
      <c r="H4" s="2"/>
      <c r="I4" s="2"/>
      <c r="J4" s="2"/>
    </row>
    <row r="5" spans="1:23" s="26" customFormat="1" ht="23.25" customHeight="1">
      <c r="A5" s="1152" t="s">
        <v>58</v>
      </c>
      <c r="B5" s="1152"/>
      <c r="C5" s="1152"/>
      <c r="D5" s="1152"/>
      <c r="E5" s="1152"/>
      <c r="F5" s="38">
        <f>COUNTA(A12:A61)</f>
        <v>14</v>
      </c>
      <c r="G5" s="1152" t="s">
        <v>324</v>
      </c>
      <c r="H5" s="1152"/>
      <c r="I5" s="1152"/>
      <c r="J5" s="276">
        <f>SUM(W12:W21)</f>
        <v>0</v>
      </c>
      <c r="L5" s="1169" t="s">
        <v>325</v>
      </c>
      <c r="M5" s="1169"/>
      <c r="N5" s="1169"/>
      <c r="O5" s="1169"/>
      <c r="P5" s="1204">
        <f>SUM(X12:X21)</f>
        <v>0</v>
      </c>
      <c r="Q5" s="1204"/>
      <c r="S5" s="1152" t="s">
        <v>326</v>
      </c>
      <c r="T5" s="1152"/>
      <c r="U5" s="1152"/>
      <c r="V5" s="1152"/>
      <c r="W5" s="276">
        <f>SUM(Z12:Z21)</f>
        <v>0</v>
      </c>
    </row>
    <row r="6" s="26" customFormat="1" ht="15.75" thickBot="1">
      <c r="F6" s="28"/>
    </row>
    <row r="7" spans="1:37" s="100" customFormat="1" ht="75.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c r="AG7" s="1214" t="s">
        <v>137</v>
      </c>
      <c r="AH7" s="1215"/>
      <c r="AI7" s="1210" t="s">
        <v>140</v>
      </c>
      <c r="AJ7" s="1222" t="s">
        <v>144</v>
      </c>
      <c r="AK7" s="1223"/>
    </row>
    <row r="8" spans="1:37" s="100" customFormat="1" ht="59.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c r="AG8" s="1216"/>
      <c r="AH8" s="1217"/>
      <c r="AI8" s="1211"/>
      <c r="AJ8" s="1224"/>
      <c r="AK8" s="1225"/>
    </row>
    <row r="9" spans="1:37" s="100" customFormat="1" ht="54.75" customHeight="1" thickBot="1">
      <c r="A9" s="1155"/>
      <c r="B9" s="1177"/>
      <c r="C9" s="1155"/>
      <c r="D9" s="1183"/>
      <c r="E9" s="1184"/>
      <c r="F9" s="1155"/>
      <c r="G9" s="1192"/>
      <c r="H9" s="1155"/>
      <c r="I9" s="1155"/>
      <c r="J9" s="1155"/>
      <c r="K9" s="1189"/>
      <c r="L9" s="1190"/>
      <c r="M9" s="1155"/>
      <c r="N9" s="1221" t="s">
        <v>306</v>
      </c>
      <c r="O9" s="1175"/>
      <c r="P9" s="1171" t="s">
        <v>128</v>
      </c>
      <c r="Q9" s="1221" t="s">
        <v>306</v>
      </c>
      <c r="R9" s="1175"/>
      <c r="S9" s="1171" t="s">
        <v>128</v>
      </c>
      <c r="T9" s="1221" t="s">
        <v>306</v>
      </c>
      <c r="U9" s="1175"/>
      <c r="V9" s="1171" t="s">
        <v>128</v>
      </c>
      <c r="W9" s="1200"/>
      <c r="X9" s="1171" t="s">
        <v>128</v>
      </c>
      <c r="Y9" s="1199" t="s">
        <v>294</v>
      </c>
      <c r="Z9" s="1171" t="s">
        <v>128</v>
      </c>
      <c r="AA9" s="1199" t="s">
        <v>296</v>
      </c>
      <c r="AB9" s="1155"/>
      <c r="AC9" s="1155"/>
      <c r="AD9" s="1161"/>
      <c r="AE9" s="1164"/>
      <c r="AF9" s="1167"/>
      <c r="AG9" s="1218"/>
      <c r="AH9" s="1219"/>
      <c r="AI9" s="1212"/>
      <c r="AJ9" s="1226"/>
      <c r="AK9" s="1227"/>
    </row>
    <row r="10" spans="1:37" s="100" customFormat="1" ht="178.5" customHeight="1" thickBot="1">
      <c r="A10" s="1156"/>
      <c r="B10" s="1178"/>
      <c r="C10" s="1156"/>
      <c r="D10" s="254" t="s">
        <v>189</v>
      </c>
      <c r="E10" s="25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c r="AG10" s="257" t="s">
        <v>301</v>
      </c>
      <c r="AH10" s="102" t="s">
        <v>302</v>
      </c>
      <c r="AI10" s="1213"/>
      <c r="AJ10" s="258" t="s">
        <v>43</v>
      </c>
      <c r="AK10" s="103" t="s">
        <v>145</v>
      </c>
    </row>
    <row r="11" spans="1:37" s="100" customFormat="1" ht="18" customHeight="1" thickBot="1">
      <c r="A11" s="32" t="s">
        <v>85</v>
      </c>
      <c r="B11" s="33" t="s">
        <v>86</v>
      </c>
      <c r="C11" s="33" t="s">
        <v>87</v>
      </c>
      <c r="D11" s="33" t="s">
        <v>88</v>
      </c>
      <c r="E11" s="33" t="s">
        <v>104</v>
      </c>
      <c r="F11" s="33" t="s">
        <v>105</v>
      </c>
      <c r="G11" s="33" t="s">
        <v>106</v>
      </c>
      <c r="H11" s="33" t="s">
        <v>107</v>
      </c>
      <c r="I11" s="33" t="s">
        <v>108</v>
      </c>
      <c r="J11" s="33" t="s">
        <v>109</v>
      </c>
      <c r="K11" s="33" t="s">
        <v>110</v>
      </c>
      <c r="L11" s="33" t="s">
        <v>111</v>
      </c>
      <c r="M11" s="33" t="s">
        <v>112</v>
      </c>
      <c r="N11" s="33" t="s">
        <v>113</v>
      </c>
      <c r="O11" s="33" t="s">
        <v>114</v>
      </c>
      <c r="P11" s="33" t="s">
        <v>115</v>
      </c>
      <c r="Q11" s="33" t="s">
        <v>116</v>
      </c>
      <c r="R11" s="33" t="s">
        <v>117</v>
      </c>
      <c r="S11" s="33" t="s">
        <v>118</v>
      </c>
      <c r="T11" s="33" t="s">
        <v>119</v>
      </c>
      <c r="U11" s="33" t="s">
        <v>120</v>
      </c>
      <c r="V11" s="33" t="s">
        <v>121</v>
      </c>
      <c r="W11" s="33" t="s">
        <v>122</v>
      </c>
      <c r="X11" s="33" t="s">
        <v>123</v>
      </c>
      <c r="Y11" s="33" t="s">
        <v>124</v>
      </c>
      <c r="Z11" s="33" t="s">
        <v>130</v>
      </c>
      <c r="AA11" s="33" t="s">
        <v>131</v>
      </c>
      <c r="AB11" s="33" t="s">
        <v>132</v>
      </c>
      <c r="AC11" s="33" t="s">
        <v>138</v>
      </c>
      <c r="AD11" s="33" t="s">
        <v>139</v>
      </c>
      <c r="AE11" s="33" t="s">
        <v>141</v>
      </c>
      <c r="AF11" s="122" t="s">
        <v>142</v>
      </c>
      <c r="AG11" s="33" t="s">
        <v>143</v>
      </c>
      <c r="AH11" s="33" t="s">
        <v>192</v>
      </c>
      <c r="AI11" s="33" t="s">
        <v>303</v>
      </c>
      <c r="AJ11" s="33" t="s">
        <v>304</v>
      </c>
      <c r="AK11" s="122" t="s">
        <v>305</v>
      </c>
    </row>
    <row r="12" spans="1:37" s="30" customFormat="1" ht="152.25" customHeight="1" thickBot="1" thickTop="1">
      <c r="A12" s="430" t="s">
        <v>734</v>
      </c>
      <c r="B12" s="431" t="s">
        <v>359</v>
      </c>
      <c r="C12" s="339" t="s">
        <v>735</v>
      </c>
      <c r="D12" s="339">
        <v>2008</v>
      </c>
      <c r="E12" s="339">
        <v>2009</v>
      </c>
      <c r="F12" s="340"/>
      <c r="G12" s="339" t="s">
        <v>362</v>
      </c>
      <c r="H12" s="339" t="s">
        <v>736</v>
      </c>
      <c r="I12" s="432" t="s">
        <v>737</v>
      </c>
      <c r="J12" s="339"/>
      <c r="K12" s="433"/>
      <c r="L12" s="436"/>
      <c r="M12" s="347" t="s">
        <v>366</v>
      </c>
      <c r="N12" s="347"/>
      <c r="O12" s="465">
        <v>0</v>
      </c>
      <c r="P12" s="466">
        <v>0</v>
      </c>
      <c r="Q12" s="467">
        <v>0</v>
      </c>
      <c r="R12" s="467">
        <v>0</v>
      </c>
      <c r="S12" s="467">
        <v>0</v>
      </c>
      <c r="T12" s="467">
        <v>0</v>
      </c>
      <c r="U12" s="345" t="s">
        <v>373</v>
      </c>
      <c r="V12" s="436">
        <v>1</v>
      </c>
      <c r="W12" s="436">
        <v>0</v>
      </c>
      <c r="X12" s="436">
        <v>0</v>
      </c>
      <c r="Y12" s="436">
        <v>3</v>
      </c>
      <c r="Z12" s="436">
        <v>0</v>
      </c>
      <c r="AA12" s="347">
        <v>0</v>
      </c>
      <c r="AB12" s="346">
        <v>0</v>
      </c>
      <c r="AC12" s="346">
        <v>0</v>
      </c>
      <c r="AD12" s="346">
        <v>0</v>
      </c>
      <c r="AE12" s="349"/>
      <c r="AF12" s="370"/>
      <c r="AG12" s="370"/>
      <c r="AH12" s="370"/>
      <c r="AI12" s="370"/>
      <c r="AJ12" s="349"/>
      <c r="AK12" s="349"/>
    </row>
    <row r="13" spans="1:37" s="30" customFormat="1" ht="102.75" customHeight="1" thickBot="1" thickTop="1">
      <c r="A13" s="339" t="s">
        <v>738</v>
      </c>
      <c r="B13" s="431" t="s">
        <v>359</v>
      </c>
      <c r="C13" s="339" t="s">
        <v>739</v>
      </c>
      <c r="D13" s="339">
        <v>2011</v>
      </c>
      <c r="E13" s="339">
        <v>2011</v>
      </c>
      <c r="F13" s="340"/>
      <c r="G13" s="339" t="s">
        <v>362</v>
      </c>
      <c r="H13" s="339" t="s">
        <v>740</v>
      </c>
      <c r="I13" s="432" t="s">
        <v>741</v>
      </c>
      <c r="J13" s="339" t="s">
        <v>742</v>
      </c>
      <c r="K13" s="437"/>
      <c r="L13" s="347"/>
      <c r="M13" s="347" t="s">
        <v>366</v>
      </c>
      <c r="N13" s="347"/>
      <c r="O13" s="465">
        <v>0</v>
      </c>
      <c r="P13" s="466">
        <v>0</v>
      </c>
      <c r="Q13" s="467">
        <v>0</v>
      </c>
      <c r="R13" s="467">
        <v>0</v>
      </c>
      <c r="S13" s="467">
        <v>0</v>
      </c>
      <c r="T13" s="467">
        <v>0</v>
      </c>
      <c r="U13" s="345" t="s">
        <v>373</v>
      </c>
      <c r="V13" s="348">
        <v>3</v>
      </c>
      <c r="W13" s="348">
        <v>0</v>
      </c>
      <c r="X13" s="348">
        <v>0</v>
      </c>
      <c r="Y13" s="436">
        <v>0</v>
      </c>
      <c r="Z13" s="436">
        <v>0</v>
      </c>
      <c r="AA13" s="347">
        <v>0</v>
      </c>
      <c r="AB13" s="346">
        <v>0</v>
      </c>
      <c r="AC13" s="346">
        <v>0</v>
      </c>
      <c r="AD13" s="346">
        <v>0</v>
      </c>
      <c r="AE13" s="349"/>
      <c r="AF13" s="370"/>
      <c r="AG13" s="370"/>
      <c r="AH13" s="370"/>
      <c r="AI13" s="370"/>
      <c r="AJ13" s="349"/>
      <c r="AK13" s="349"/>
    </row>
    <row r="14" spans="1:37" s="30" customFormat="1" ht="409.5" thickBot="1" thickTop="1">
      <c r="A14" s="438" t="s">
        <v>743</v>
      </c>
      <c r="B14" s="431" t="s">
        <v>359</v>
      </c>
      <c r="C14" s="339" t="s">
        <v>744</v>
      </c>
      <c r="D14" s="339">
        <v>2009</v>
      </c>
      <c r="E14" s="339">
        <v>2009</v>
      </c>
      <c r="F14" s="340"/>
      <c r="G14" s="339" t="s">
        <v>362</v>
      </c>
      <c r="H14" s="339" t="s">
        <v>745</v>
      </c>
      <c r="I14" s="432" t="s">
        <v>746</v>
      </c>
      <c r="J14" s="339" t="s">
        <v>747</v>
      </c>
      <c r="K14" s="436">
        <v>2010</v>
      </c>
      <c r="L14" s="347">
        <v>2012</v>
      </c>
      <c r="M14" s="347" t="s">
        <v>372</v>
      </c>
      <c r="N14" s="347"/>
      <c r="O14" s="465">
        <v>0</v>
      </c>
      <c r="P14" s="466">
        <v>0</v>
      </c>
      <c r="Q14" s="467">
        <v>0</v>
      </c>
      <c r="R14" s="467">
        <v>0</v>
      </c>
      <c r="S14" s="467">
        <v>0</v>
      </c>
      <c r="T14" s="467">
        <v>0</v>
      </c>
      <c r="U14" s="345" t="s">
        <v>373</v>
      </c>
      <c r="V14" s="348"/>
      <c r="W14" s="348"/>
      <c r="X14" s="348"/>
      <c r="Y14" s="439"/>
      <c r="Z14" s="439"/>
      <c r="AA14" s="347"/>
      <c r="AB14" s="440" t="s">
        <v>373</v>
      </c>
      <c r="AC14" s="440"/>
      <c r="AD14" s="440">
        <v>3</v>
      </c>
      <c r="AE14" s="349"/>
      <c r="AF14" s="370"/>
      <c r="AG14" s="370" t="s">
        <v>748</v>
      </c>
      <c r="AH14" s="370"/>
      <c r="AI14" s="370" t="s">
        <v>749</v>
      </c>
      <c r="AJ14" s="349">
        <v>1</v>
      </c>
      <c r="AK14" s="349">
        <v>21</v>
      </c>
    </row>
    <row r="15" spans="1:37" s="30" customFormat="1" ht="116.25" thickBot="1" thickTop="1">
      <c r="A15" s="438" t="s">
        <v>750</v>
      </c>
      <c r="B15" s="431" t="s">
        <v>359</v>
      </c>
      <c r="C15" s="339" t="s">
        <v>751</v>
      </c>
      <c r="D15" s="339">
        <v>2012</v>
      </c>
      <c r="E15" s="339">
        <v>2012</v>
      </c>
      <c r="F15" s="340"/>
      <c r="G15" s="339" t="s">
        <v>362</v>
      </c>
      <c r="H15" s="339" t="s">
        <v>752</v>
      </c>
      <c r="I15" s="441" t="s">
        <v>753</v>
      </c>
      <c r="J15" s="339"/>
      <c r="K15" s="342" t="s">
        <v>397</v>
      </c>
      <c r="L15" s="347" t="s">
        <v>754</v>
      </c>
      <c r="M15" s="465" t="s">
        <v>366</v>
      </c>
      <c r="N15" s="466"/>
      <c r="O15" s="467"/>
      <c r="P15" s="467"/>
      <c r="Q15" s="467"/>
      <c r="R15" s="467"/>
      <c r="S15" s="364"/>
      <c r="T15" s="347"/>
      <c r="U15" s="348"/>
      <c r="V15" s="348"/>
      <c r="W15" s="348"/>
      <c r="X15" s="439"/>
      <c r="Y15" s="439"/>
      <c r="Z15" s="347"/>
      <c r="AA15" s="440"/>
      <c r="AB15" s="440" t="s">
        <v>373</v>
      </c>
      <c r="AC15" s="440"/>
      <c r="AD15" s="442"/>
      <c r="AE15" s="442"/>
      <c r="AF15" s="443"/>
      <c r="AG15" s="370">
        <v>5</v>
      </c>
      <c r="AH15" s="370">
        <v>2</v>
      </c>
      <c r="AI15" s="370">
        <v>2</v>
      </c>
      <c r="AJ15" s="349">
        <v>1</v>
      </c>
      <c r="AK15" s="349">
        <v>7</v>
      </c>
    </row>
    <row r="16" spans="1:37" s="30" customFormat="1" ht="409.5" thickBot="1" thickTop="1">
      <c r="A16" s="438" t="s">
        <v>755</v>
      </c>
      <c r="B16" s="431" t="s">
        <v>359</v>
      </c>
      <c r="C16" s="339" t="s">
        <v>756</v>
      </c>
      <c r="D16" s="339">
        <v>2012</v>
      </c>
      <c r="E16" s="339">
        <v>2012</v>
      </c>
      <c r="F16" s="340"/>
      <c r="G16" s="339" t="s">
        <v>362</v>
      </c>
      <c r="H16" s="339" t="s">
        <v>757</v>
      </c>
      <c r="I16" s="339" t="s">
        <v>758</v>
      </c>
      <c r="J16" s="433" t="s">
        <v>759</v>
      </c>
      <c r="K16" s="342" t="s">
        <v>397</v>
      </c>
      <c r="L16" s="342" t="s">
        <v>754</v>
      </c>
      <c r="M16" s="431" t="s">
        <v>366</v>
      </c>
      <c r="N16" s="434"/>
      <c r="O16" s="435"/>
      <c r="P16" s="435"/>
      <c r="Q16" s="435"/>
      <c r="R16" s="435"/>
      <c r="S16" s="345"/>
      <c r="T16" s="339"/>
      <c r="U16" s="348"/>
      <c r="V16" s="348"/>
      <c r="W16" s="348"/>
      <c r="X16" s="439"/>
      <c r="Y16" s="439"/>
      <c r="Z16" s="347"/>
      <c r="AA16" s="440"/>
      <c r="AB16" s="440" t="s">
        <v>373</v>
      </c>
      <c r="AC16" s="440" t="s">
        <v>424</v>
      </c>
      <c r="AD16" s="349">
        <v>2</v>
      </c>
      <c r="AE16" s="349"/>
      <c r="AF16" s="370"/>
      <c r="AG16" s="370" t="s">
        <v>760</v>
      </c>
      <c r="AH16" s="370" t="s">
        <v>760</v>
      </c>
      <c r="AI16" s="370" t="s">
        <v>761</v>
      </c>
      <c r="AJ16" s="349">
        <v>2</v>
      </c>
      <c r="AK16" s="349">
        <v>22</v>
      </c>
    </row>
    <row r="17" spans="1:37" s="30" customFormat="1" ht="165" customHeight="1" thickBot="1" thickTop="1">
      <c r="A17" s="444" t="s">
        <v>762</v>
      </c>
      <c r="B17" s="445" t="s">
        <v>359</v>
      </c>
      <c r="C17" s="339" t="s">
        <v>756</v>
      </c>
      <c r="D17" s="446">
        <v>2012</v>
      </c>
      <c r="E17" s="446">
        <v>2012</v>
      </c>
      <c r="F17" s="447"/>
      <c r="G17" s="339" t="s">
        <v>362</v>
      </c>
      <c r="H17" s="444" t="s">
        <v>763</v>
      </c>
      <c r="I17" s="446" t="s">
        <v>746</v>
      </c>
      <c r="J17" s="448"/>
      <c r="K17" s="448">
        <v>2012</v>
      </c>
      <c r="L17" s="448">
        <v>2014</v>
      </c>
      <c r="M17" s="431" t="s">
        <v>366</v>
      </c>
      <c r="N17" s="434"/>
      <c r="O17" s="435"/>
      <c r="P17" s="435"/>
      <c r="Q17" s="435"/>
      <c r="R17" s="435"/>
      <c r="S17" s="345"/>
      <c r="T17" s="339"/>
      <c r="U17" s="348"/>
      <c r="V17" s="348"/>
      <c r="W17" s="348"/>
      <c r="X17" s="439"/>
      <c r="Y17" s="439"/>
      <c r="Z17" s="347"/>
      <c r="AA17" s="440"/>
      <c r="AB17" s="440" t="s">
        <v>373</v>
      </c>
      <c r="AC17" s="440"/>
      <c r="AD17" s="349">
        <v>3</v>
      </c>
      <c r="AE17" s="349"/>
      <c r="AF17" s="370"/>
      <c r="AG17" s="370"/>
      <c r="AH17" s="370" t="s">
        <v>764</v>
      </c>
      <c r="AI17" s="370"/>
      <c r="AJ17" s="349">
        <v>1</v>
      </c>
      <c r="AK17" s="349">
        <v>21</v>
      </c>
    </row>
    <row r="18" spans="1:37" s="30" customFormat="1" ht="147" customHeight="1" thickBot="1" thickTop="1">
      <c r="A18" s="373" t="s">
        <v>765</v>
      </c>
      <c r="B18" s="321"/>
      <c r="C18" s="339" t="s">
        <v>739</v>
      </c>
      <c r="D18" s="381"/>
      <c r="E18" s="320"/>
      <c r="F18" s="323"/>
      <c r="G18" s="373" t="s">
        <v>289</v>
      </c>
      <c r="H18" s="321" t="s">
        <v>766</v>
      </c>
      <c r="I18" s="321" t="s">
        <v>767</v>
      </c>
      <c r="J18" s="321" t="s">
        <v>768</v>
      </c>
      <c r="K18" s="321">
        <v>2011</v>
      </c>
      <c r="L18" s="321">
        <v>2011</v>
      </c>
      <c r="M18" s="321" t="s">
        <v>40</v>
      </c>
      <c r="N18" s="323"/>
      <c r="O18" s="325"/>
      <c r="P18" s="326"/>
      <c r="Q18" s="323"/>
      <c r="R18" s="325"/>
      <c r="S18" s="326"/>
      <c r="T18" s="323"/>
      <c r="U18" s="325"/>
      <c r="V18" s="326"/>
      <c r="W18" s="326"/>
      <c r="X18" s="326"/>
      <c r="Y18" s="324"/>
      <c r="Z18" s="326"/>
      <c r="AA18" s="324"/>
      <c r="AB18" s="321" t="s">
        <v>429</v>
      </c>
      <c r="AC18" s="320"/>
      <c r="AD18" s="382">
        <v>2</v>
      </c>
      <c r="AE18" s="382"/>
      <c r="AF18" s="404"/>
      <c r="AG18" s="404"/>
      <c r="AH18" s="404">
        <v>1</v>
      </c>
      <c r="AI18" s="404"/>
      <c r="AJ18" s="382">
        <v>2</v>
      </c>
      <c r="AK18" s="382">
        <v>15</v>
      </c>
    </row>
    <row r="19" spans="1:37" s="282" customFormat="1" ht="159" customHeight="1" thickBot="1" thickTop="1">
      <c r="A19" s="320" t="s">
        <v>780</v>
      </c>
      <c r="B19" s="321"/>
      <c r="C19" s="323" t="s">
        <v>781</v>
      </c>
      <c r="D19" s="464"/>
      <c r="E19" s="320"/>
      <c r="F19" s="323"/>
      <c r="G19" s="323" t="s">
        <v>289</v>
      </c>
      <c r="H19" s="320" t="s">
        <v>938</v>
      </c>
      <c r="I19" s="320">
        <v>9793715</v>
      </c>
      <c r="J19" s="320" t="s">
        <v>782</v>
      </c>
      <c r="K19" s="324">
        <v>2010</v>
      </c>
      <c r="L19" s="324">
        <v>2013</v>
      </c>
      <c r="M19" s="320" t="s">
        <v>40</v>
      </c>
      <c r="N19" s="323"/>
      <c r="O19" s="325"/>
      <c r="P19" s="326"/>
      <c r="Q19" s="323"/>
      <c r="R19" s="325"/>
      <c r="S19" s="326"/>
      <c r="T19" s="323"/>
      <c r="U19" s="325"/>
      <c r="V19" s="326"/>
      <c r="W19" s="326"/>
      <c r="X19" s="326"/>
      <c r="Y19" s="324"/>
      <c r="Z19" s="326"/>
      <c r="AA19" s="324"/>
      <c r="AB19" s="321" t="s">
        <v>373</v>
      </c>
      <c r="AC19" s="320"/>
      <c r="AD19" s="327">
        <v>1</v>
      </c>
      <c r="AE19" s="327"/>
      <c r="AF19" s="324"/>
      <c r="AG19" s="324"/>
      <c r="AH19" s="324"/>
      <c r="AI19" s="449"/>
      <c r="AJ19" s="450"/>
      <c r="AK19" s="450"/>
    </row>
    <row r="20" spans="1:37" s="30" customFormat="1" ht="90.75" customHeight="1" thickBot="1" thickTop="1">
      <c r="A20" s="320" t="s">
        <v>783</v>
      </c>
      <c r="B20" s="321"/>
      <c r="C20" s="321" t="s">
        <v>784</v>
      </c>
      <c r="D20" s="320"/>
      <c r="E20" s="320"/>
      <c r="F20" s="323"/>
      <c r="G20" s="323" t="s">
        <v>289</v>
      </c>
      <c r="H20" s="320" t="s">
        <v>456</v>
      </c>
      <c r="I20" s="320" t="s">
        <v>785</v>
      </c>
      <c r="J20" s="320"/>
      <c r="K20" s="324">
        <v>2011</v>
      </c>
      <c r="L20" s="324">
        <v>2013</v>
      </c>
      <c r="M20" s="320" t="s">
        <v>40</v>
      </c>
      <c r="N20" s="323"/>
      <c r="O20" s="325"/>
      <c r="P20" s="326"/>
      <c r="Q20" s="323"/>
      <c r="R20" s="325"/>
      <c r="S20" s="326"/>
      <c r="T20" s="323"/>
      <c r="U20" s="325"/>
      <c r="V20" s="326"/>
      <c r="W20" s="326"/>
      <c r="X20" s="326"/>
      <c r="Y20" s="324"/>
      <c r="Z20" s="326"/>
      <c r="AA20" s="324"/>
      <c r="AB20" s="321"/>
      <c r="AC20" s="320"/>
      <c r="AD20" s="327">
        <v>2</v>
      </c>
      <c r="AE20" s="327"/>
      <c r="AF20" s="324"/>
      <c r="AG20" s="324"/>
      <c r="AH20" s="324"/>
      <c r="AI20" s="324"/>
      <c r="AJ20" s="327"/>
      <c r="AK20" s="327"/>
    </row>
    <row r="21" spans="1:37" s="30" customFormat="1" ht="145.5" customHeight="1" thickBot="1" thickTop="1">
      <c r="A21" s="320" t="s">
        <v>786</v>
      </c>
      <c r="B21" s="321"/>
      <c r="C21" s="321" t="s">
        <v>784</v>
      </c>
      <c r="D21" s="320"/>
      <c r="E21" s="320"/>
      <c r="F21" s="323"/>
      <c r="G21" s="323" t="s">
        <v>289</v>
      </c>
      <c r="H21" s="320" t="s">
        <v>787</v>
      </c>
      <c r="I21" s="320" t="s">
        <v>788</v>
      </c>
      <c r="J21" s="320"/>
      <c r="K21" s="324">
        <v>2012</v>
      </c>
      <c r="L21" s="322">
        <v>2014</v>
      </c>
      <c r="M21" s="320" t="s">
        <v>40</v>
      </c>
      <c r="N21" s="323"/>
      <c r="O21" s="325"/>
      <c r="P21" s="326"/>
      <c r="Q21" s="323"/>
      <c r="R21" s="325"/>
      <c r="S21" s="326"/>
      <c r="T21" s="323"/>
      <c r="U21" s="325"/>
      <c r="V21" s="326"/>
      <c r="W21" s="326"/>
      <c r="X21" s="326"/>
      <c r="Y21" s="324"/>
      <c r="Z21" s="326"/>
      <c r="AA21" s="324"/>
      <c r="AB21" s="321" t="s">
        <v>373</v>
      </c>
      <c r="AC21" s="320"/>
      <c r="AD21" s="327">
        <v>2</v>
      </c>
      <c r="AE21" s="327"/>
      <c r="AF21" s="324"/>
      <c r="AG21" s="324" t="s">
        <v>789</v>
      </c>
      <c r="AH21" s="324"/>
      <c r="AI21" s="324"/>
      <c r="AJ21" s="327">
        <v>1</v>
      </c>
      <c r="AK21" s="327">
        <v>8</v>
      </c>
    </row>
    <row r="22" spans="1:37" s="30" customFormat="1" ht="189.75" customHeight="1" thickBot="1" thickTop="1">
      <c r="A22" s="320" t="s">
        <v>790</v>
      </c>
      <c r="B22" s="321"/>
      <c r="C22" s="321" t="s">
        <v>791</v>
      </c>
      <c r="D22" s="320"/>
      <c r="E22" s="320"/>
      <c r="F22" s="323"/>
      <c r="G22" s="323" t="s">
        <v>289</v>
      </c>
      <c r="H22" s="320" t="s">
        <v>595</v>
      </c>
      <c r="I22" s="320" t="s">
        <v>792</v>
      </c>
      <c r="J22" s="320"/>
      <c r="K22" s="324">
        <v>2010</v>
      </c>
      <c r="L22" s="324">
        <v>2012</v>
      </c>
      <c r="M22" s="320" t="s">
        <v>99</v>
      </c>
      <c r="N22" s="323"/>
      <c r="O22" s="325"/>
      <c r="P22" s="326"/>
      <c r="Q22" s="323"/>
      <c r="R22" s="325"/>
      <c r="S22" s="326"/>
      <c r="T22" s="323"/>
      <c r="U22" s="325"/>
      <c r="V22" s="326"/>
      <c r="W22" s="326"/>
      <c r="X22" s="326"/>
      <c r="Y22" s="324"/>
      <c r="Z22" s="326"/>
      <c r="AA22" s="324"/>
      <c r="AB22" s="321" t="s">
        <v>373</v>
      </c>
      <c r="AC22" s="320"/>
      <c r="AD22" s="327">
        <v>3</v>
      </c>
      <c r="AE22" s="327"/>
      <c r="AF22" s="324"/>
      <c r="AG22" s="324"/>
      <c r="AH22" s="324"/>
      <c r="AI22" s="324"/>
      <c r="AJ22" s="327">
        <v>2</v>
      </c>
      <c r="AK22" s="327">
        <v>12</v>
      </c>
    </row>
    <row r="23" spans="1:37" s="30" customFormat="1" ht="209.25" customHeight="1" thickBot="1" thickTop="1">
      <c r="A23" s="320" t="s">
        <v>793</v>
      </c>
      <c r="B23" s="321"/>
      <c r="C23" s="321" t="s">
        <v>791</v>
      </c>
      <c r="D23" s="320"/>
      <c r="E23" s="320"/>
      <c r="F23" s="323"/>
      <c r="G23" s="323" t="s">
        <v>289</v>
      </c>
      <c r="H23" s="320" t="s">
        <v>794</v>
      </c>
      <c r="I23" s="320">
        <v>9793794</v>
      </c>
      <c r="J23" s="320"/>
      <c r="K23" s="324">
        <v>2012</v>
      </c>
      <c r="L23" s="322">
        <v>2014</v>
      </c>
      <c r="M23" s="320" t="s">
        <v>40</v>
      </c>
      <c r="N23" s="323"/>
      <c r="O23" s="325"/>
      <c r="P23" s="326"/>
      <c r="Q23" s="323"/>
      <c r="R23" s="325"/>
      <c r="S23" s="326"/>
      <c r="T23" s="323"/>
      <c r="U23" s="325"/>
      <c r="V23" s="326"/>
      <c r="W23" s="326"/>
      <c r="X23" s="326"/>
      <c r="Y23" s="324"/>
      <c r="Z23" s="326"/>
      <c r="AA23" s="324"/>
      <c r="AB23" s="321" t="s">
        <v>373</v>
      </c>
      <c r="AC23" s="320"/>
      <c r="AD23" s="327">
        <v>8</v>
      </c>
      <c r="AE23" s="327">
        <v>1</v>
      </c>
      <c r="AF23" s="324"/>
      <c r="AG23" s="324"/>
      <c r="AH23" s="324"/>
      <c r="AI23" s="324"/>
      <c r="AJ23" s="327">
        <v>4</v>
      </c>
      <c r="AK23" s="327">
        <v>16</v>
      </c>
    </row>
    <row r="24" spans="1:37" s="269" customFormat="1" ht="131.25" customHeight="1" thickBot="1" thickTop="1">
      <c r="A24" s="331" t="s">
        <v>721</v>
      </c>
      <c r="B24" s="451" t="s">
        <v>359</v>
      </c>
      <c r="C24" s="405" t="s">
        <v>722</v>
      </c>
      <c r="D24" s="452">
        <v>2011</v>
      </c>
      <c r="E24" s="452">
        <v>2013</v>
      </c>
      <c r="F24" s="323" t="s">
        <v>376</v>
      </c>
      <c r="G24" s="405" t="s">
        <v>723</v>
      </c>
      <c r="H24" s="405" t="s">
        <v>724</v>
      </c>
      <c r="I24" s="405" t="s">
        <v>725</v>
      </c>
      <c r="J24" s="453"/>
      <c r="K24" s="453">
        <v>39814</v>
      </c>
      <c r="L24" s="453">
        <v>41609</v>
      </c>
      <c r="M24" s="454" t="s">
        <v>366</v>
      </c>
      <c r="N24" s="455"/>
      <c r="O24" s="456"/>
      <c r="P24" s="456"/>
      <c r="Q24" s="456"/>
      <c r="R24" s="456"/>
      <c r="S24" s="331"/>
      <c r="T24" s="331"/>
      <c r="U24" s="331"/>
      <c r="V24" s="331"/>
      <c r="W24" s="331"/>
      <c r="X24" s="331"/>
      <c r="Y24" s="331"/>
      <c r="Z24" s="331"/>
      <c r="AA24" s="331"/>
      <c r="AB24" s="329" t="s">
        <v>297</v>
      </c>
      <c r="AC24" s="457" t="s">
        <v>479</v>
      </c>
      <c r="AD24" s="458">
        <v>2</v>
      </c>
      <c r="AE24" s="458" t="s">
        <v>376</v>
      </c>
      <c r="AF24" s="458" t="s">
        <v>376</v>
      </c>
      <c r="AG24" s="333" t="s">
        <v>726</v>
      </c>
      <c r="AH24" s="405" t="s">
        <v>727</v>
      </c>
      <c r="AI24" s="335">
        <v>1</v>
      </c>
      <c r="AJ24" s="335" t="s">
        <v>728</v>
      </c>
      <c r="AK24" s="335" t="s">
        <v>297</v>
      </c>
    </row>
    <row r="25" spans="1:37" s="269" customFormat="1" ht="149.25" customHeight="1" thickBot="1" thickTop="1">
      <c r="A25" s="331" t="s">
        <v>729</v>
      </c>
      <c r="B25" s="459" t="s">
        <v>359</v>
      </c>
      <c r="C25" s="405" t="s">
        <v>730</v>
      </c>
      <c r="D25" s="320">
        <v>2012</v>
      </c>
      <c r="E25" s="320">
        <v>2008</v>
      </c>
      <c r="F25" s="323"/>
      <c r="G25" s="405" t="s">
        <v>509</v>
      </c>
      <c r="H25" s="460" t="s">
        <v>498</v>
      </c>
      <c r="I25" s="405" t="s">
        <v>731</v>
      </c>
      <c r="J25" s="453"/>
      <c r="K25" s="453">
        <v>40909</v>
      </c>
      <c r="L25" s="453">
        <v>41974</v>
      </c>
      <c r="M25" s="320" t="s">
        <v>676</v>
      </c>
      <c r="N25" s="461"/>
      <c r="O25" s="462"/>
      <c r="P25" s="462"/>
      <c r="Q25" s="462"/>
      <c r="R25" s="462"/>
      <c r="S25" s="331"/>
      <c r="T25" s="331"/>
      <c r="U25" s="331"/>
      <c r="V25" s="331"/>
      <c r="W25" s="331"/>
      <c r="X25" s="331"/>
      <c r="Y25" s="331"/>
      <c r="Z25" s="331"/>
      <c r="AA25" s="331"/>
      <c r="AB25" s="321" t="s">
        <v>297</v>
      </c>
      <c r="AC25" s="405" t="s">
        <v>511</v>
      </c>
      <c r="AD25" s="327">
        <v>6</v>
      </c>
      <c r="AE25" s="327">
        <v>2</v>
      </c>
      <c r="AF25" s="327">
        <v>1</v>
      </c>
      <c r="AG25" s="463" t="s">
        <v>732</v>
      </c>
      <c r="AH25" s="324"/>
      <c r="AI25" s="327">
        <v>1</v>
      </c>
      <c r="AJ25" s="405" t="s">
        <v>733</v>
      </c>
      <c r="AK25" s="327" t="s">
        <v>297</v>
      </c>
    </row>
    <row r="26" spans="1:37" s="269" customFormat="1" ht="149.25" customHeight="1" thickBot="1" thickTop="1">
      <c r="A26" s="331"/>
      <c r="B26" s="459"/>
      <c r="C26" s="405" t="s">
        <v>939</v>
      </c>
      <c r="D26" s="320">
        <v>2012</v>
      </c>
      <c r="E26" s="320">
        <v>2013</v>
      </c>
      <c r="F26" s="323"/>
      <c r="G26" s="405" t="s">
        <v>940</v>
      </c>
      <c r="H26" s="460"/>
      <c r="I26" s="405"/>
      <c r="J26" s="453"/>
      <c r="K26" s="453"/>
      <c r="L26" s="453"/>
      <c r="M26" s="320"/>
      <c r="N26" s="461"/>
      <c r="O26" s="462"/>
      <c r="P26" s="462"/>
      <c r="Q26" s="462"/>
      <c r="R26" s="462"/>
      <c r="S26" s="331"/>
      <c r="T26" s="331"/>
      <c r="U26" s="331"/>
      <c r="V26" s="331"/>
      <c r="W26" s="331"/>
      <c r="X26" s="331"/>
      <c r="Y26" s="331"/>
      <c r="Z26" s="331"/>
      <c r="AA26" s="331"/>
      <c r="AB26" s="321"/>
      <c r="AC26" s="405"/>
      <c r="AD26" s="327"/>
      <c r="AE26" s="327"/>
      <c r="AF26" s="327"/>
      <c r="AG26" s="463"/>
      <c r="AH26" s="324"/>
      <c r="AI26" s="327"/>
      <c r="AJ26" s="405"/>
      <c r="AK26" s="327"/>
    </row>
    <row r="27" ht="16.5" thickTop="1"/>
  </sheetData>
  <sheetProtection insertRows="0" deleteRows="0"/>
  <mergeCells count="45">
    <mergeCell ref="AI7:AI10"/>
    <mergeCell ref="N9:O9"/>
    <mergeCell ref="P9:P10"/>
    <mergeCell ref="AA9:AA10"/>
    <mergeCell ref="Z9:Z10"/>
    <mergeCell ref="T9:U9"/>
    <mergeCell ref="AJ7:AK9"/>
    <mergeCell ref="N8:P8"/>
    <mergeCell ref="Q8:S8"/>
    <mergeCell ref="T8:V8"/>
    <mergeCell ref="AD8:AD10"/>
    <mergeCell ref="AC7:AC10"/>
    <mergeCell ref="AD7:AF7"/>
    <mergeCell ref="AG7:AH9"/>
    <mergeCell ref="AE8:AE10"/>
    <mergeCell ref="AF8:AF10"/>
    <mergeCell ref="J7:J10"/>
    <mergeCell ref="K7:L9"/>
    <mergeCell ref="I7:I10"/>
    <mergeCell ref="X9:X10"/>
    <mergeCell ref="Y9:Y10"/>
    <mergeCell ref="M7:M10"/>
    <mergeCell ref="V9:V10"/>
    <mergeCell ref="Q9:R9"/>
    <mergeCell ref="S9:S10"/>
    <mergeCell ref="C7:C10"/>
    <mergeCell ref="F7:F10"/>
    <mergeCell ref="G7:G10"/>
    <mergeCell ref="H7:H10"/>
    <mergeCell ref="AB7:AB10"/>
    <mergeCell ref="N7:V7"/>
    <mergeCell ref="W7:W10"/>
    <mergeCell ref="X7:Y8"/>
    <mergeCell ref="Z7:AA8"/>
    <mergeCell ref="D7:E9"/>
    <mergeCell ref="A7:A10"/>
    <mergeCell ref="G5:I5"/>
    <mergeCell ref="L5:O5"/>
    <mergeCell ref="A1:E1"/>
    <mergeCell ref="F1:N1"/>
    <mergeCell ref="A3:AC3"/>
    <mergeCell ref="A5:E5"/>
    <mergeCell ref="P5:Q5"/>
    <mergeCell ref="S5:V5"/>
    <mergeCell ref="B7:B10"/>
  </mergeCells>
  <conditionalFormatting sqref="M24">
    <cfRule type="expression" priority="10" dxfId="0">
      <formula>AND(COUNTBLANK($A24)=0,COUNTBLANK($M24)=1)</formula>
    </cfRule>
  </conditionalFormatting>
  <conditionalFormatting sqref="G18 G25">
    <cfRule type="expression" priority="28" dxfId="0">
      <formula>AND(COUNTBLANK($A18)=0,COUNTBLANK($G18)=1)</formula>
    </cfRule>
  </conditionalFormatting>
  <conditionalFormatting sqref="H18 H25">
    <cfRule type="expression" priority="27" dxfId="0">
      <formula>AND(COUNTBLANK($A18)=0,COUNTBLANK($H18)=1)</formula>
    </cfRule>
  </conditionalFormatting>
  <conditionalFormatting sqref="M18">
    <cfRule type="expression" priority="26" dxfId="0">
      <formula>AND(COUNTBLANK($A18)=0,COUNTBLANK($M18)=1)</formula>
    </cfRule>
  </conditionalFormatting>
  <conditionalFormatting sqref="C19:C23 C25">
    <cfRule type="expression" priority="25" dxfId="0">
      <formula>AND(COUNTBLANK($A19)=0,COUNTBLANK($C19)=1)</formula>
    </cfRule>
  </conditionalFormatting>
  <conditionalFormatting sqref="G19:G23">
    <cfRule type="expression" priority="24" dxfId="0">
      <formula>AND(COUNTBLANK($A19)=0,COUNTBLANK($G19)=1)</formula>
    </cfRule>
  </conditionalFormatting>
  <conditionalFormatting sqref="H19:H23">
    <cfRule type="expression" priority="23" dxfId="0">
      <formula>AND(COUNTBLANK($A19)=0,COUNTBLANK($H19)=1)</formula>
    </cfRule>
  </conditionalFormatting>
  <conditionalFormatting sqref="I19:I23 I25">
    <cfRule type="expression" priority="22" dxfId="0">
      <formula>AND(COUNTBLANK($A19)=0,COUNTBLANK($I19)=1)</formula>
    </cfRule>
  </conditionalFormatting>
  <conditionalFormatting sqref="K19:K23 K25:L25">
    <cfRule type="expression" priority="21" dxfId="0">
      <formula>AND(COUNTBLANK($A19)=0,COUNTBLANK($K19)=1)</formula>
    </cfRule>
  </conditionalFormatting>
  <conditionalFormatting sqref="L19:L20 L22 L25:M25">
    <cfRule type="expression" priority="20" dxfId="0">
      <formula>AND(COUNTBLANK($A19)=0,COUNTBLANK($L19)=1)</formula>
    </cfRule>
  </conditionalFormatting>
  <conditionalFormatting sqref="M19:M23">
    <cfRule type="expression" priority="19" dxfId="0">
      <formula>AND(COUNTBLANK($A19)=0,COUNTBLANK($M19)=1)</formula>
    </cfRule>
  </conditionalFormatting>
  <conditionalFormatting sqref="L19">
    <cfRule type="expression" priority="18" dxfId="0">
      <formula>AND(COUNTBLANK($A19)=0,COUNTBLANK($L19)=1)</formula>
    </cfRule>
  </conditionalFormatting>
  <conditionalFormatting sqref="L20">
    <cfRule type="expression" priority="17" dxfId="0">
      <formula>AND(COUNTBLANK($A20)=0,COUNTBLANK($L20)=1)</formula>
    </cfRule>
  </conditionalFormatting>
  <conditionalFormatting sqref="C24">
    <cfRule type="expression" priority="16" dxfId="0">
      <formula>AND(COUNTBLANK($A24)=0,COUNTBLANK($C24)=1)</formula>
    </cfRule>
  </conditionalFormatting>
  <conditionalFormatting sqref="G24">
    <cfRule type="expression" priority="15" dxfId="0">
      <formula>AND(COUNTBLANK($A24)=0,COUNTBLANK($G24)=1)</formula>
    </cfRule>
  </conditionalFormatting>
  <conditionalFormatting sqref="H24">
    <cfRule type="expression" priority="14" dxfId="0">
      <formula>AND(COUNTBLANK($A24)=0,COUNTBLANK($H24)=1)</formula>
    </cfRule>
  </conditionalFormatting>
  <conditionalFormatting sqref="I24">
    <cfRule type="expression" priority="13" dxfId="0">
      <formula>AND(COUNTBLANK($A24)=0,COUNTBLANK($I24)=1)</formula>
    </cfRule>
  </conditionalFormatting>
  <conditionalFormatting sqref="K24">
    <cfRule type="expression" priority="12" dxfId="0">
      <formula>AND(COUNTBLANK($A24)=0,COUNTBLANK($K24)=1)</formula>
    </cfRule>
  </conditionalFormatting>
  <conditionalFormatting sqref="L24">
    <cfRule type="expression" priority="11" dxfId="0">
      <formula>AND(COUNTBLANK($A24)=0,COUNTBLANK($L24)=1)</formula>
    </cfRule>
  </conditionalFormatting>
  <conditionalFormatting sqref="L24">
    <cfRule type="expression" priority="8" dxfId="0">
      <formula>AND(COUNTBLANK($A24)=0,COUNTBLANK($K24)=1)</formula>
    </cfRule>
  </conditionalFormatting>
  <conditionalFormatting sqref="G26">
    <cfRule type="expression" priority="6" dxfId="0">
      <formula>AND(COUNTBLANK($A26)=0,COUNTBLANK($G26)=1)</formula>
    </cfRule>
  </conditionalFormatting>
  <conditionalFormatting sqref="H26">
    <cfRule type="expression" priority="5" dxfId="0">
      <formula>AND(COUNTBLANK($A26)=0,COUNTBLANK($H26)=1)</formula>
    </cfRule>
  </conditionalFormatting>
  <conditionalFormatting sqref="C26">
    <cfRule type="expression" priority="4" dxfId="0">
      <formula>AND(COUNTBLANK($A26)=0,COUNTBLANK($C26)=1)</formula>
    </cfRule>
  </conditionalFormatting>
  <conditionalFormatting sqref="I26">
    <cfRule type="expression" priority="3" dxfId="0">
      <formula>AND(COUNTBLANK($A26)=0,COUNTBLANK($I26)=1)</formula>
    </cfRule>
  </conditionalFormatting>
  <conditionalFormatting sqref="K26:L26">
    <cfRule type="expression" priority="2" dxfId="0">
      <formula>AND(COUNTBLANK($A26)=0,COUNTBLANK($K26)=1)</formula>
    </cfRule>
  </conditionalFormatting>
  <conditionalFormatting sqref="L26:M26">
    <cfRule type="expression" priority="1" dxfId="0">
      <formula>AND(COUNTBLANK($A26)=0,COUNTBLANK($L26)=1)</formula>
    </cfRule>
  </conditionalFormatting>
  <dataValidations count="10">
    <dataValidation type="list" operator="equal" allowBlank="1" showDropDown="1" showInputMessage="1" showErrorMessage="1" error="Можете да въведета само &quot;Да&quot;, ако проектът е с екологична насоченост" sqref="AB18:AB23">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8:M23">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8:G23">
      <formula1>Водещ</formula1>
    </dataValidation>
    <dataValidation type="whole" allowBlank="1" showInputMessage="1" showErrorMessage="1" error="Въведете годината с четири цифри" sqref="D18:E23">
      <formula1>1900</formula1>
      <formula2>2012</formula2>
    </dataValidation>
    <dataValidation type="whole" allowBlank="1" showInputMessage="1" showErrorMessage="1" promptTitle="Въведете година" prompt="ГГГГ" error="Въведете година с четири цифри" sqref="K18:L18 K19:K23 L22">
      <formula1>1900</formula1>
      <formula2>2012</formula2>
    </dataValidation>
    <dataValidation allowBlank="1" showInputMessage="1" showErrorMessage="1" promptTitle="Въведете едно от:" prompt="Да&#10;Не" sqref="AB25:AB26"/>
    <dataValidation allowBlank="1" showInputMessage="1" showErrorMessage="1" promptTitle="Въведете едно от:" prompt="Текущ&#10;Приключил" sqref="M25:M26"/>
    <dataValidation allowBlank="1" showInputMessage="1" showErrorMessage="1" promptTitle="Въведете дата" prompt="ДД.ММ.ГГ&#10;&#10;Например: 20.10.11" sqref="J17:L17">
      <formula1>0</formula1>
      <formula2>0</formula2>
    </dataValidation>
    <dataValidation operator="equal" allowBlank="1" showInputMessage="1" showErrorMessage="1" promptTitle="Въведете дата" prompt="ДД.ММ.ГГ&#10;&#10;Например: 20.10.11" sqref="J16:K16 V12:X12 K14:K16 K12:L13 L14">
      <formula1>0</formula1>
    </dataValidation>
    <dataValidation allowBlank="1" showInputMessage="1" showErrorMessage="1" promptTitle="Въведете дата" prompt="ДД.ММ.ГГ" sqref="L19:L20"/>
  </dataValidations>
  <hyperlinks>
    <hyperlink ref="I12" r:id="rId1" display="pavel.zehtindjiev@gmail.com"/>
    <hyperlink ref="I13" r:id="rId2" display="anetayoneva@gmail.com"/>
    <hyperlink ref="I14" r:id="rId3" display="029885115/650 gorgimar@gmail.com"/>
    <hyperlink ref="I15" r:id="rId4" display="michailova@zoology.bas.bg"/>
    <hyperlink ref="H25" r:id="rId5" display="mailto:Chankova@yahoo.com"/>
  </hyperlinks>
  <printOptions horizontalCentered="1"/>
  <pageMargins left="0.2362204724409449" right="0.2362204724409449" top="0.7480314960629921" bottom="0.7480314960629921" header="0.31496062992125984" footer="0.31496062992125984"/>
  <pageSetup horizontalDpi="600" verticalDpi="600" orientation="landscape" paperSize="9" scale="38" r:id="rId7"/>
  <headerFooter>
    <oddHeader>&amp;L&amp;G&amp;R&amp;F</oddHeader>
    <oddFooter>&amp;LГл. счетоводител (подпис):&amp;CНаучен секретар (подпис):Директор (подпис и печат):&amp;Rстр. &amp;P от &amp;N &amp;A</oddFooter>
  </headerFooter>
  <legacyDrawingHF r:id="rId6"/>
</worksheet>
</file>

<file path=xl/worksheets/sheet12.xml><?xml version="1.0" encoding="utf-8"?>
<worksheet xmlns="http://schemas.openxmlformats.org/spreadsheetml/2006/main" xmlns:r="http://schemas.openxmlformats.org/officeDocument/2006/relationships">
  <dimension ref="A1:AK44"/>
  <sheetViews>
    <sheetView showGridLines="0" zoomScale="80" zoomScaleNormal="80" zoomScalePageLayoutView="70" workbookViewId="0" topLeftCell="A29">
      <selection activeCell="P30" sqref="P30"/>
    </sheetView>
  </sheetViews>
  <sheetFormatPr defaultColWidth="9.140625" defaultRowHeight="15"/>
  <cols>
    <col min="1" max="1" width="17.7109375" style="1" customWidth="1"/>
    <col min="2" max="2" width="11.28125" style="2" customWidth="1"/>
    <col min="3" max="3" width="14.421875" style="1" customWidth="1"/>
    <col min="4" max="5" width="7.57421875" style="2" customWidth="1"/>
    <col min="6" max="6" width="12.00390625" style="1" customWidth="1"/>
    <col min="7" max="7" width="14.57421875" style="1" customWidth="1"/>
    <col min="8" max="8" width="15.140625" style="1" customWidth="1"/>
    <col min="9" max="9" width="11.8515625" style="1" customWidth="1"/>
    <col min="10" max="10" width="19.00390625" style="1" customWidth="1"/>
    <col min="11" max="12" width="9.57421875" style="1" customWidth="1"/>
    <col min="13" max="13" width="10.57421875" style="1" customWidth="1"/>
    <col min="14" max="14" width="9.00390625" style="1" customWidth="1"/>
    <col min="15" max="15" width="14.00390625" style="1" customWidth="1"/>
    <col min="16" max="16" width="11.00390625" style="1" customWidth="1"/>
    <col min="17" max="17" width="9.00390625" style="1" customWidth="1"/>
    <col min="18" max="18" width="12.57421875" style="1" customWidth="1"/>
    <col min="19" max="19" width="10.28125" style="1" customWidth="1"/>
    <col min="20" max="20" width="8.28125" style="1" customWidth="1"/>
    <col min="21" max="21" width="11.57421875" style="1" customWidth="1"/>
    <col min="22" max="22" width="13.28125" style="1" customWidth="1"/>
    <col min="23" max="23" width="15.7109375" style="1" customWidth="1"/>
    <col min="24" max="24" width="16.00390625" style="1" customWidth="1"/>
    <col min="25" max="25" width="9.28125" style="1" customWidth="1"/>
    <col min="26" max="26" width="17.7109375" style="1" customWidth="1"/>
    <col min="27" max="27" width="8.421875" style="1" customWidth="1"/>
    <col min="28" max="28" width="7.28125" style="1" customWidth="1"/>
    <col min="29" max="29" width="9.140625" style="1" customWidth="1"/>
    <col min="30" max="30" width="8.00390625" style="1" customWidth="1"/>
    <col min="31" max="31" width="8.8515625" style="1" customWidth="1"/>
    <col min="32" max="32" width="7.7109375" style="1" customWidth="1"/>
    <col min="33" max="33" width="11.57421875" style="1" customWidth="1"/>
    <col min="34" max="34" width="12.00390625" style="1" customWidth="1"/>
    <col min="35" max="35" width="9.140625" style="1" customWidth="1"/>
    <col min="36" max="36" width="10.00390625" style="1" customWidth="1"/>
    <col min="37" max="37" width="10.8515625" style="1" customWidth="1"/>
    <col min="38" max="16384" width="9.140625" style="1" customWidth="1"/>
  </cols>
  <sheetData>
    <row r="1" spans="1:14" s="2" customFormat="1" ht="18.75">
      <c r="A1" s="1150" t="s">
        <v>59</v>
      </c>
      <c r="B1" s="1150"/>
      <c r="C1" s="1150"/>
      <c r="D1" s="1150"/>
      <c r="E1" s="1150"/>
      <c r="F1" s="1128" t="str">
        <f>Name</f>
        <v>Институт по биоразнообразие и екосистемни изследвания</v>
      </c>
      <c r="G1" s="1128"/>
      <c r="H1" s="1128"/>
      <c r="I1" s="1128"/>
      <c r="J1" s="1128"/>
      <c r="K1" s="1128"/>
      <c r="L1" s="1128"/>
      <c r="M1" s="1128"/>
      <c r="N1" s="1128"/>
    </row>
    <row r="2" s="2" customFormat="1" ht="21.75" customHeight="1">
      <c r="F2" s="37"/>
    </row>
    <row r="3" spans="1:29" s="5" customFormat="1" ht="189" customHeight="1">
      <c r="A3" s="1151" t="s">
        <v>339</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row>
    <row r="4" spans="6:10" ht="15.75">
      <c r="F4" s="2"/>
      <c r="G4" s="2"/>
      <c r="H4" s="2"/>
      <c r="I4" s="2"/>
      <c r="J4" s="2"/>
    </row>
    <row r="5" spans="1:23" s="26" customFormat="1" ht="23.25" customHeight="1">
      <c r="A5" s="1152" t="s">
        <v>58</v>
      </c>
      <c r="B5" s="1152"/>
      <c r="C5" s="1152"/>
      <c r="D5" s="1152"/>
      <c r="E5" s="1152"/>
      <c r="F5" s="38">
        <f>COUNTA(A12:A50)</f>
        <v>22</v>
      </c>
      <c r="G5" s="1152" t="s">
        <v>324</v>
      </c>
      <c r="H5" s="1152"/>
      <c r="I5" s="1152"/>
      <c r="J5" s="276">
        <f>SUM(W12:W32)</f>
        <v>232480</v>
      </c>
      <c r="L5" s="1169" t="s">
        <v>325</v>
      </c>
      <c r="M5" s="1169"/>
      <c r="N5" s="1169"/>
      <c r="O5" s="1169"/>
      <c r="P5" s="1204">
        <f>SUM(X12:X32)</f>
        <v>9470</v>
      </c>
      <c r="Q5" s="1204"/>
      <c r="S5" s="1152" t="s">
        <v>326</v>
      </c>
      <c r="T5" s="1152"/>
      <c r="U5" s="1152"/>
      <c r="V5" s="1152"/>
      <c r="W5" s="687">
        <f>SUM(Z12:Z32)</f>
        <v>207196</v>
      </c>
    </row>
    <row r="6" s="26" customFormat="1" ht="15.75" thickBot="1">
      <c r="F6" s="28"/>
    </row>
    <row r="7" spans="1:37" s="100" customFormat="1" ht="72.75" customHeight="1" thickBot="1" thickTop="1">
      <c r="A7" s="1153" t="s">
        <v>285</v>
      </c>
      <c r="B7" s="1153" t="s">
        <v>282</v>
      </c>
      <c r="C7" s="1210" t="s">
        <v>136</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c r="AG7" s="1214" t="s">
        <v>137</v>
      </c>
      <c r="AH7" s="1215"/>
      <c r="AI7" s="1210" t="s">
        <v>140</v>
      </c>
      <c r="AJ7" s="1222" t="s">
        <v>144</v>
      </c>
      <c r="AK7" s="1223"/>
    </row>
    <row r="8" spans="1:37" s="100" customFormat="1" ht="59.25" customHeight="1" thickBot="1" thickTop="1">
      <c r="A8" s="1154"/>
      <c r="B8" s="1176"/>
      <c r="C8" s="1211"/>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c r="AG8" s="1216"/>
      <c r="AH8" s="1217"/>
      <c r="AI8" s="1211"/>
      <c r="AJ8" s="1224"/>
      <c r="AK8" s="1225"/>
    </row>
    <row r="9" spans="1:37" s="100" customFormat="1" ht="54.75" customHeight="1" thickBot="1">
      <c r="A9" s="1155"/>
      <c r="B9" s="1177"/>
      <c r="C9" s="1212"/>
      <c r="D9" s="1183"/>
      <c r="E9" s="1184"/>
      <c r="F9" s="1155"/>
      <c r="G9" s="1192"/>
      <c r="H9" s="1155"/>
      <c r="I9" s="1155"/>
      <c r="J9" s="1155"/>
      <c r="K9" s="1189"/>
      <c r="L9" s="1190"/>
      <c r="M9" s="1155"/>
      <c r="N9" s="1221" t="s">
        <v>306</v>
      </c>
      <c r="O9" s="1175"/>
      <c r="P9" s="1171" t="s">
        <v>128</v>
      </c>
      <c r="Q9" s="1221" t="s">
        <v>306</v>
      </c>
      <c r="R9" s="1175"/>
      <c r="S9" s="1171" t="s">
        <v>128</v>
      </c>
      <c r="T9" s="1221" t="s">
        <v>306</v>
      </c>
      <c r="U9" s="1175"/>
      <c r="V9" s="1171" t="s">
        <v>128</v>
      </c>
      <c r="W9" s="1200"/>
      <c r="X9" s="1171" t="s">
        <v>128</v>
      </c>
      <c r="Y9" s="1199" t="s">
        <v>294</v>
      </c>
      <c r="Z9" s="1171" t="s">
        <v>128</v>
      </c>
      <c r="AA9" s="1199" t="s">
        <v>296</v>
      </c>
      <c r="AB9" s="1155"/>
      <c r="AC9" s="1155"/>
      <c r="AD9" s="1161"/>
      <c r="AE9" s="1164"/>
      <c r="AF9" s="1167"/>
      <c r="AG9" s="1218"/>
      <c r="AH9" s="1219"/>
      <c r="AI9" s="1212"/>
      <c r="AJ9" s="1226"/>
      <c r="AK9" s="1227"/>
    </row>
    <row r="10" spans="1:37" s="100" customFormat="1" ht="178.5" customHeight="1" thickBot="1">
      <c r="A10" s="1156"/>
      <c r="B10" s="1178"/>
      <c r="C10" s="1220"/>
      <c r="D10" s="254" t="s">
        <v>189</v>
      </c>
      <c r="E10" s="25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c r="AG10" s="257" t="s">
        <v>301</v>
      </c>
      <c r="AH10" s="102" t="s">
        <v>302</v>
      </c>
      <c r="AI10" s="1213"/>
      <c r="AJ10" s="258" t="s">
        <v>43</v>
      </c>
      <c r="AK10" s="103" t="s">
        <v>145</v>
      </c>
    </row>
    <row r="11" spans="1:37" s="100" customFormat="1" ht="18" customHeight="1" thickBot="1">
      <c r="A11" s="32" t="s">
        <v>85</v>
      </c>
      <c r="B11" s="33" t="s">
        <v>86</v>
      </c>
      <c r="C11" s="33" t="s">
        <v>87</v>
      </c>
      <c r="D11" s="33" t="s">
        <v>88</v>
      </c>
      <c r="E11" s="33" t="s">
        <v>104</v>
      </c>
      <c r="F11" s="33" t="s">
        <v>105</v>
      </c>
      <c r="G11" s="33" t="s">
        <v>106</v>
      </c>
      <c r="H11" s="33" t="s">
        <v>107</v>
      </c>
      <c r="I11" s="33" t="s">
        <v>108</v>
      </c>
      <c r="J11" s="33" t="s">
        <v>109</v>
      </c>
      <c r="K11" s="33" t="s">
        <v>110</v>
      </c>
      <c r="L11" s="33" t="s">
        <v>111</v>
      </c>
      <c r="M11" s="33" t="s">
        <v>112</v>
      </c>
      <c r="N11" s="33" t="s">
        <v>113</v>
      </c>
      <c r="O11" s="33" t="s">
        <v>114</v>
      </c>
      <c r="P11" s="33" t="s">
        <v>115</v>
      </c>
      <c r="Q11" s="33" t="s">
        <v>116</v>
      </c>
      <c r="R11" s="33" t="s">
        <v>117</v>
      </c>
      <c r="S11" s="33" t="s">
        <v>118</v>
      </c>
      <c r="T11" s="33" t="s">
        <v>119</v>
      </c>
      <c r="U11" s="33" t="s">
        <v>120</v>
      </c>
      <c r="V11" s="33" t="s">
        <v>121</v>
      </c>
      <c r="W11" s="33" t="s">
        <v>122</v>
      </c>
      <c r="X11" s="33" t="s">
        <v>123</v>
      </c>
      <c r="Y11" s="33" t="s">
        <v>124</v>
      </c>
      <c r="Z11" s="33" t="s">
        <v>130</v>
      </c>
      <c r="AA11" s="33" t="s">
        <v>131</v>
      </c>
      <c r="AB11" s="33" t="s">
        <v>132</v>
      </c>
      <c r="AC11" s="33" t="s">
        <v>138</v>
      </c>
      <c r="AD11" s="33" t="s">
        <v>139</v>
      </c>
      <c r="AE11" s="33" t="s">
        <v>141</v>
      </c>
      <c r="AF11" s="122" t="s">
        <v>142</v>
      </c>
      <c r="AG11" s="33" t="s">
        <v>143</v>
      </c>
      <c r="AH11" s="33" t="s">
        <v>192</v>
      </c>
      <c r="AI11" s="33" t="s">
        <v>303</v>
      </c>
      <c r="AJ11" s="33" t="s">
        <v>304</v>
      </c>
      <c r="AK11" s="122" t="s">
        <v>305</v>
      </c>
    </row>
    <row r="12" spans="1:37" s="30" customFormat="1" ht="176.25" customHeight="1" thickBot="1" thickTop="1">
      <c r="A12" s="339" t="s">
        <v>795</v>
      </c>
      <c r="B12" s="339" t="s">
        <v>359</v>
      </c>
      <c r="C12" s="339" t="s">
        <v>796</v>
      </c>
      <c r="D12" s="339">
        <v>2008</v>
      </c>
      <c r="E12" s="339">
        <v>2008</v>
      </c>
      <c r="F12" s="340"/>
      <c r="G12" s="339" t="s">
        <v>388</v>
      </c>
      <c r="H12" s="339" t="s">
        <v>797</v>
      </c>
      <c r="I12" s="341" t="s">
        <v>370</v>
      </c>
      <c r="J12" s="339" t="s">
        <v>798</v>
      </c>
      <c r="K12" s="342" t="s">
        <v>396</v>
      </c>
      <c r="L12" s="342" t="s">
        <v>799</v>
      </c>
      <c r="M12" s="339" t="s">
        <v>40</v>
      </c>
      <c r="N12" s="340" t="s">
        <v>135</v>
      </c>
      <c r="O12" s="691">
        <v>87940</v>
      </c>
      <c r="P12" s="343"/>
      <c r="Q12" s="340" t="s">
        <v>135</v>
      </c>
      <c r="R12" s="691">
        <v>87940</v>
      </c>
      <c r="S12" s="343"/>
      <c r="T12" s="340" t="s">
        <v>135</v>
      </c>
      <c r="U12" s="691">
        <v>87940</v>
      </c>
      <c r="V12" s="343"/>
      <c r="W12" s="692">
        <v>0</v>
      </c>
      <c r="X12" s="344">
        <v>0</v>
      </c>
      <c r="Y12" s="344">
        <v>0</v>
      </c>
      <c r="Z12" s="345"/>
      <c r="AA12" s="339"/>
      <c r="AB12" s="346">
        <v>4</v>
      </c>
      <c r="AC12" s="346">
        <v>1</v>
      </c>
      <c r="AD12" s="346">
        <v>0</v>
      </c>
      <c r="AE12" s="347">
        <v>0</v>
      </c>
      <c r="AF12" s="347">
        <v>0</v>
      </c>
      <c r="AG12" s="347"/>
      <c r="AH12" s="348"/>
      <c r="AI12" s="348"/>
      <c r="AJ12" s="349"/>
      <c r="AK12" s="349"/>
    </row>
    <row r="13" spans="1:37" s="30" customFormat="1" ht="145.5" customHeight="1" thickBot="1" thickTop="1">
      <c r="A13" s="693" t="s">
        <v>800</v>
      </c>
      <c r="B13" s="350" t="s">
        <v>359</v>
      </c>
      <c r="C13" s="351" t="s">
        <v>801</v>
      </c>
      <c r="D13" s="345">
        <v>2008</v>
      </c>
      <c r="E13" s="345">
        <v>2009</v>
      </c>
      <c r="F13" s="350" t="s">
        <v>802</v>
      </c>
      <c r="G13" s="350" t="s">
        <v>388</v>
      </c>
      <c r="H13" s="350" t="s">
        <v>803</v>
      </c>
      <c r="I13" s="352" t="s">
        <v>804</v>
      </c>
      <c r="J13" s="350" t="s">
        <v>805</v>
      </c>
      <c r="K13" s="353" t="s">
        <v>423</v>
      </c>
      <c r="L13" s="353" t="s">
        <v>397</v>
      </c>
      <c r="M13" s="350" t="s">
        <v>372</v>
      </c>
      <c r="N13" s="350"/>
      <c r="O13" s="354"/>
      <c r="P13" s="355"/>
      <c r="Q13" s="350"/>
      <c r="R13" s="354"/>
      <c r="S13" s="355"/>
      <c r="T13" s="350"/>
      <c r="U13" s="354"/>
      <c r="V13" s="355"/>
      <c r="W13" s="355"/>
      <c r="X13" s="355"/>
      <c r="Y13" s="355"/>
      <c r="Z13" s="350"/>
      <c r="AA13" s="350"/>
      <c r="AB13" s="356" t="s">
        <v>373</v>
      </c>
      <c r="AC13" s="356"/>
      <c r="AD13" s="356">
        <v>3</v>
      </c>
      <c r="AE13" s="357"/>
      <c r="AF13" s="357"/>
      <c r="AG13" s="358" t="s">
        <v>806</v>
      </c>
      <c r="AH13" s="358" t="s">
        <v>806</v>
      </c>
      <c r="AI13" s="358" t="s">
        <v>806</v>
      </c>
      <c r="AJ13" s="358" t="s">
        <v>806</v>
      </c>
      <c r="AK13" s="358" t="s">
        <v>806</v>
      </c>
    </row>
    <row r="14" spans="1:37" s="30" customFormat="1" ht="191.25" customHeight="1" thickBot="1" thickTop="1">
      <c r="A14" s="693" t="s">
        <v>807</v>
      </c>
      <c r="B14" s="350" t="s">
        <v>359</v>
      </c>
      <c r="C14" s="351" t="s">
        <v>801</v>
      </c>
      <c r="D14" s="345">
        <v>2011</v>
      </c>
      <c r="E14" s="345">
        <v>2011</v>
      </c>
      <c r="F14" s="359" t="s">
        <v>808</v>
      </c>
      <c r="G14" s="350" t="s">
        <v>388</v>
      </c>
      <c r="H14" s="350" t="s">
        <v>803</v>
      </c>
      <c r="I14" s="339" t="s">
        <v>809</v>
      </c>
      <c r="J14" s="360"/>
      <c r="K14" s="353" t="s">
        <v>397</v>
      </c>
      <c r="L14" s="353" t="s">
        <v>754</v>
      </c>
      <c r="M14" s="350" t="s">
        <v>40</v>
      </c>
      <c r="N14" s="350"/>
      <c r="O14" s="354"/>
      <c r="P14" s="355"/>
      <c r="Q14" s="350"/>
      <c r="R14" s="354"/>
      <c r="S14" s="355"/>
      <c r="T14" s="350"/>
      <c r="U14" s="354"/>
      <c r="V14" s="355"/>
      <c r="W14" s="355"/>
      <c r="X14" s="355"/>
      <c r="Y14" s="355"/>
      <c r="Z14" s="350"/>
      <c r="AA14" s="350"/>
      <c r="AB14" s="356"/>
      <c r="AC14" s="356"/>
      <c r="AD14" s="356"/>
      <c r="AE14" s="357"/>
      <c r="AF14" s="357"/>
      <c r="AG14" s="358"/>
      <c r="AH14" s="358"/>
      <c r="AI14" s="358"/>
      <c r="AJ14" s="358"/>
      <c r="AK14" s="358"/>
    </row>
    <row r="15" spans="1:37" s="30" customFormat="1" ht="146.25" customHeight="1" thickBot="1" thickTop="1">
      <c r="A15" s="694" t="s">
        <v>810</v>
      </c>
      <c r="B15" s="350" t="s">
        <v>359</v>
      </c>
      <c r="C15" s="351" t="s">
        <v>811</v>
      </c>
      <c r="D15" s="345">
        <v>2011</v>
      </c>
      <c r="E15" s="345">
        <v>2011</v>
      </c>
      <c r="F15" s="359" t="s">
        <v>812</v>
      </c>
      <c r="G15" s="350" t="s">
        <v>388</v>
      </c>
      <c r="H15" s="350" t="s">
        <v>803</v>
      </c>
      <c r="I15" s="339" t="s">
        <v>809</v>
      </c>
      <c r="J15" s="350"/>
      <c r="K15" s="353" t="s">
        <v>397</v>
      </c>
      <c r="L15" s="353" t="s">
        <v>397</v>
      </c>
      <c r="M15" s="350" t="s">
        <v>372</v>
      </c>
      <c r="N15" s="350"/>
      <c r="O15" s="354"/>
      <c r="P15" s="355"/>
      <c r="Q15" s="350"/>
      <c r="R15" s="354"/>
      <c r="S15" s="355"/>
      <c r="T15" s="350"/>
      <c r="U15" s="354"/>
      <c r="V15" s="355"/>
      <c r="W15" s="355"/>
      <c r="X15" s="355"/>
      <c r="Y15" s="355"/>
      <c r="Z15" s="350"/>
      <c r="AA15" s="350"/>
      <c r="AB15" s="356"/>
      <c r="AC15" s="356"/>
      <c r="AD15" s="356"/>
      <c r="AE15" s="357"/>
      <c r="AF15" s="357"/>
      <c r="AG15" s="358"/>
      <c r="AH15" s="358"/>
      <c r="AI15" s="358"/>
      <c r="AJ15" s="358"/>
      <c r="AK15" s="358"/>
    </row>
    <row r="16" spans="1:37" s="30" customFormat="1" ht="186.75" customHeight="1" thickBot="1" thickTop="1">
      <c r="A16" s="361" t="s">
        <v>813</v>
      </c>
      <c r="B16" s="350" t="s">
        <v>359</v>
      </c>
      <c r="C16" s="361" t="s">
        <v>814</v>
      </c>
      <c r="D16" s="361">
        <v>2010</v>
      </c>
      <c r="E16" s="361">
        <v>2010</v>
      </c>
      <c r="F16" s="361" t="s">
        <v>815</v>
      </c>
      <c r="G16" s="350" t="s">
        <v>388</v>
      </c>
      <c r="H16" s="361" t="s">
        <v>816</v>
      </c>
      <c r="I16" s="361" t="s">
        <v>817</v>
      </c>
      <c r="J16" s="361" t="s">
        <v>818</v>
      </c>
      <c r="K16" s="353" t="s">
        <v>397</v>
      </c>
      <c r="L16" s="353" t="s">
        <v>397</v>
      </c>
      <c r="M16" s="350" t="s">
        <v>372</v>
      </c>
      <c r="N16" s="350"/>
      <c r="O16" s="354"/>
      <c r="P16" s="355"/>
      <c r="Q16" s="350"/>
      <c r="R16" s="354"/>
      <c r="S16" s="355"/>
      <c r="T16" s="361" t="s">
        <v>680</v>
      </c>
      <c r="U16" s="362">
        <v>4400</v>
      </c>
      <c r="V16" s="363">
        <v>8604</v>
      </c>
      <c r="W16" s="695"/>
      <c r="X16" s="355"/>
      <c r="Y16" s="355"/>
      <c r="Z16" s="363">
        <v>4302</v>
      </c>
      <c r="AA16" s="350" t="s">
        <v>819</v>
      </c>
      <c r="AB16" s="356" t="s">
        <v>373</v>
      </c>
      <c r="AC16" s="356"/>
      <c r="AD16" s="356">
        <v>3</v>
      </c>
      <c r="AE16" s="357"/>
      <c r="AF16" s="357"/>
      <c r="AG16" s="358"/>
      <c r="AH16" s="358"/>
      <c r="AI16" s="358"/>
      <c r="AJ16" s="364">
        <v>1</v>
      </c>
      <c r="AK16" s="364">
        <v>6</v>
      </c>
    </row>
    <row r="17" spans="1:37" s="30" customFormat="1" ht="218.25" customHeight="1" thickBot="1" thickTop="1">
      <c r="A17" s="365" t="s">
        <v>820</v>
      </c>
      <c r="B17" s="350" t="s">
        <v>359</v>
      </c>
      <c r="C17" s="351" t="s">
        <v>811</v>
      </c>
      <c r="D17" s="365">
        <v>2012</v>
      </c>
      <c r="E17" s="365">
        <v>2012</v>
      </c>
      <c r="F17" s="366" t="s">
        <v>821</v>
      </c>
      <c r="G17" s="320" t="s">
        <v>289</v>
      </c>
      <c r="H17" s="320" t="s">
        <v>822</v>
      </c>
      <c r="I17" s="367" t="s">
        <v>823</v>
      </c>
      <c r="J17" s="365" t="s">
        <v>359</v>
      </c>
      <c r="K17" s="353" t="s">
        <v>397</v>
      </c>
      <c r="L17" s="353" t="s">
        <v>397</v>
      </c>
      <c r="M17" s="350" t="s">
        <v>372</v>
      </c>
      <c r="N17" s="366"/>
      <c r="O17" s="368"/>
      <c r="P17" s="369"/>
      <c r="Q17" s="366"/>
      <c r="R17" s="368"/>
      <c r="S17" s="369"/>
      <c r="T17" s="366"/>
      <c r="U17" s="368"/>
      <c r="V17" s="368"/>
      <c r="W17" s="369"/>
      <c r="X17" s="369"/>
      <c r="Y17" s="370"/>
      <c r="Z17" s="369"/>
      <c r="AA17" s="370"/>
      <c r="AB17" s="371"/>
      <c r="AC17" s="365"/>
      <c r="AD17" s="349"/>
      <c r="AE17" s="349"/>
      <c r="AF17" s="370"/>
      <c r="AG17" s="370"/>
      <c r="AH17" s="370"/>
      <c r="AI17" s="370"/>
      <c r="AJ17" s="349"/>
      <c r="AK17" s="349"/>
    </row>
    <row r="18" spans="1:37" s="30" customFormat="1" ht="160.5" customHeight="1" thickBot="1" thickTop="1">
      <c r="A18" s="365" t="s">
        <v>824</v>
      </c>
      <c r="B18" s="350" t="s">
        <v>359</v>
      </c>
      <c r="C18" s="351" t="s">
        <v>811</v>
      </c>
      <c r="D18" s="365">
        <v>2012</v>
      </c>
      <c r="E18" s="365">
        <v>2012</v>
      </c>
      <c r="F18" s="366"/>
      <c r="G18" s="365" t="s">
        <v>289</v>
      </c>
      <c r="H18" s="350" t="s">
        <v>415</v>
      </c>
      <c r="I18" s="372" t="s">
        <v>416</v>
      </c>
      <c r="J18" s="350" t="s">
        <v>825</v>
      </c>
      <c r="K18" s="353" t="s">
        <v>397</v>
      </c>
      <c r="L18" s="353" t="s">
        <v>397</v>
      </c>
      <c r="M18" s="350" t="s">
        <v>372</v>
      </c>
      <c r="N18" s="366"/>
      <c r="O18" s="368"/>
      <c r="P18" s="369"/>
      <c r="Q18" s="366"/>
      <c r="R18" s="368"/>
      <c r="S18" s="369"/>
      <c r="T18" s="366"/>
      <c r="U18" s="368"/>
      <c r="V18" s="368"/>
      <c r="W18" s="369"/>
      <c r="X18" s="369"/>
      <c r="Y18" s="370"/>
      <c r="Z18" s="369"/>
      <c r="AA18" s="370"/>
      <c r="AB18" s="371"/>
      <c r="AC18" s="365"/>
      <c r="AD18" s="349"/>
      <c r="AE18" s="349"/>
      <c r="AF18" s="370"/>
      <c r="AG18" s="370"/>
      <c r="AH18" s="370"/>
      <c r="AI18" s="370"/>
      <c r="AJ18" s="349"/>
      <c r="AK18" s="349"/>
    </row>
    <row r="19" spans="1:37" s="30" customFormat="1" ht="345" customHeight="1" thickBot="1" thickTop="1">
      <c r="A19" s="326" t="s">
        <v>769</v>
      </c>
      <c r="B19" s="325"/>
      <c r="C19" s="373" t="s">
        <v>770</v>
      </c>
      <c r="D19" s="373">
        <v>2011</v>
      </c>
      <c r="E19" s="373">
        <v>2011</v>
      </c>
      <c r="F19" s="321" t="s">
        <v>771</v>
      </c>
      <c r="G19" s="373" t="s">
        <v>289</v>
      </c>
      <c r="H19" s="373" t="s">
        <v>772</v>
      </c>
      <c r="I19" s="373">
        <v>29793764</v>
      </c>
      <c r="J19" s="373" t="s">
        <v>773</v>
      </c>
      <c r="K19" s="374">
        <v>2012</v>
      </c>
      <c r="L19" s="374">
        <v>2012</v>
      </c>
      <c r="M19" s="373" t="s">
        <v>99</v>
      </c>
      <c r="N19" s="321"/>
      <c r="O19" s="375"/>
      <c r="P19" s="376"/>
      <c r="Q19" s="321"/>
      <c r="R19" s="375"/>
      <c r="S19" s="376"/>
      <c r="T19" s="323"/>
      <c r="U19" s="325"/>
      <c r="V19" s="326" t="s">
        <v>774</v>
      </c>
      <c r="W19" s="326"/>
      <c r="X19" s="326"/>
      <c r="Y19" s="324"/>
      <c r="Z19" s="326"/>
      <c r="AA19" s="324"/>
      <c r="AB19" s="324" t="s">
        <v>373</v>
      </c>
      <c r="AC19" s="324" t="s">
        <v>587</v>
      </c>
      <c r="AD19" s="324">
        <v>1</v>
      </c>
      <c r="AE19" s="327"/>
      <c r="AF19" s="324"/>
      <c r="AG19" s="324"/>
      <c r="AH19" s="324">
        <v>2</v>
      </c>
      <c r="AI19" s="324">
        <v>1</v>
      </c>
      <c r="AJ19" s="327">
        <v>1</v>
      </c>
      <c r="AK19" s="327">
        <v>25</v>
      </c>
    </row>
    <row r="20" spans="1:37" s="281" customFormat="1" ht="142.5" customHeight="1" thickBot="1" thickTop="1">
      <c r="A20" s="373" t="s">
        <v>826</v>
      </c>
      <c r="B20" s="321"/>
      <c r="C20" s="377" t="s">
        <v>827</v>
      </c>
      <c r="D20" s="321">
        <v>2011</v>
      </c>
      <c r="E20" s="321">
        <v>2012</v>
      </c>
      <c r="F20" s="321"/>
      <c r="G20" s="373" t="s">
        <v>288</v>
      </c>
      <c r="H20" s="321" t="s">
        <v>828</v>
      </c>
      <c r="I20" s="373"/>
      <c r="J20" s="373"/>
      <c r="K20" s="321">
        <v>2012</v>
      </c>
      <c r="L20" s="373">
        <v>2015</v>
      </c>
      <c r="M20" s="850" t="s">
        <v>40</v>
      </c>
      <c r="N20" s="321"/>
      <c r="O20" s="375"/>
      <c r="P20" s="376"/>
      <c r="Q20" s="321"/>
      <c r="R20" s="375"/>
      <c r="S20" s="376"/>
      <c r="T20" s="321"/>
      <c r="U20" s="375"/>
      <c r="V20" s="376"/>
      <c r="W20" s="376"/>
      <c r="X20" s="376"/>
      <c r="Y20" s="374"/>
      <c r="Z20" s="376"/>
      <c r="AA20" s="374"/>
      <c r="AB20" s="321"/>
      <c r="AC20" s="373"/>
      <c r="AD20" s="379"/>
      <c r="AE20" s="379"/>
      <c r="AF20" s="374"/>
      <c r="AG20" s="374"/>
      <c r="AH20" s="374"/>
      <c r="AI20" s="374"/>
      <c r="AJ20" s="379"/>
      <c r="AK20" s="379"/>
    </row>
    <row r="21" spans="1:37" s="281" customFormat="1" ht="198" customHeight="1" thickBot="1" thickTop="1">
      <c r="A21" s="373" t="s">
        <v>829</v>
      </c>
      <c r="B21" s="373"/>
      <c r="C21" s="373" t="s">
        <v>830</v>
      </c>
      <c r="D21" s="321">
        <v>2012</v>
      </c>
      <c r="E21" s="321">
        <v>2012</v>
      </c>
      <c r="F21" s="373"/>
      <c r="G21" s="373" t="s">
        <v>289</v>
      </c>
      <c r="H21" s="321" t="s">
        <v>831</v>
      </c>
      <c r="I21" s="373"/>
      <c r="J21" s="373"/>
      <c r="K21" s="321">
        <v>2012</v>
      </c>
      <c r="L21" s="373">
        <v>2015</v>
      </c>
      <c r="M21" s="321" t="s">
        <v>40</v>
      </c>
      <c r="N21" s="373"/>
      <c r="O21" s="375"/>
      <c r="P21" s="376"/>
      <c r="Q21" s="373"/>
      <c r="R21" s="375"/>
      <c r="S21" s="376"/>
      <c r="T21" s="373"/>
      <c r="U21" s="375"/>
      <c r="V21" s="376"/>
      <c r="W21" s="376"/>
      <c r="X21" s="376"/>
      <c r="Y21" s="374"/>
      <c r="Z21" s="376"/>
      <c r="AA21" s="374"/>
      <c r="AB21" s="373"/>
      <c r="AC21" s="373"/>
      <c r="AD21" s="379"/>
      <c r="AE21" s="379"/>
      <c r="AF21" s="374"/>
      <c r="AG21" s="374"/>
      <c r="AH21" s="374"/>
      <c r="AI21" s="374"/>
      <c r="AJ21" s="379"/>
      <c r="AK21" s="379"/>
    </row>
    <row r="22" spans="1:37" s="30" customFormat="1" ht="119.25" customHeight="1" thickBot="1" thickTop="1">
      <c r="A22" s="320" t="s">
        <v>832</v>
      </c>
      <c r="B22" s="321"/>
      <c r="C22" s="320" t="s">
        <v>833</v>
      </c>
      <c r="D22" s="320"/>
      <c r="E22" s="320"/>
      <c r="F22" s="323"/>
      <c r="G22" s="320" t="s">
        <v>289</v>
      </c>
      <c r="H22" s="320" t="s">
        <v>834</v>
      </c>
      <c r="I22" s="320" t="s">
        <v>835</v>
      </c>
      <c r="J22" s="320"/>
      <c r="K22" s="326" t="s">
        <v>836</v>
      </c>
      <c r="L22" s="326" t="s">
        <v>836</v>
      </c>
      <c r="M22" s="320" t="s">
        <v>40</v>
      </c>
      <c r="N22" s="323"/>
      <c r="O22" s="325"/>
      <c r="P22" s="326"/>
      <c r="Q22" s="323"/>
      <c r="R22" s="325"/>
      <c r="S22" s="326"/>
      <c r="T22" s="323"/>
      <c r="U22" s="325"/>
      <c r="V22" s="326">
        <v>0</v>
      </c>
      <c r="W22" s="326"/>
      <c r="X22" s="326"/>
      <c r="Y22" s="324"/>
      <c r="Z22" s="326"/>
      <c r="AA22" s="324"/>
      <c r="AB22" s="321"/>
      <c r="AC22" s="320"/>
      <c r="AD22" s="327"/>
      <c r="AE22" s="327"/>
      <c r="AF22" s="324"/>
      <c r="AG22" s="324"/>
      <c r="AH22" s="324"/>
      <c r="AI22" s="324"/>
      <c r="AJ22" s="327"/>
      <c r="AK22" s="327"/>
    </row>
    <row r="23" spans="1:37" s="30" customFormat="1" ht="144.75" customHeight="1" thickBot="1" thickTop="1">
      <c r="A23" s="320" t="s">
        <v>837</v>
      </c>
      <c r="B23" s="321"/>
      <c r="C23" s="320" t="s">
        <v>838</v>
      </c>
      <c r="D23" s="320"/>
      <c r="E23" s="320"/>
      <c r="F23" s="323"/>
      <c r="G23" s="320" t="s">
        <v>288</v>
      </c>
      <c r="H23" s="320" t="s">
        <v>456</v>
      </c>
      <c r="I23" s="320" t="s">
        <v>785</v>
      </c>
      <c r="J23" s="320"/>
      <c r="K23" s="326" t="s">
        <v>836</v>
      </c>
      <c r="L23" s="326" t="s">
        <v>836</v>
      </c>
      <c r="M23" s="320" t="s">
        <v>40</v>
      </c>
      <c r="N23" s="323"/>
      <c r="O23" s="325"/>
      <c r="P23" s="326"/>
      <c r="Q23" s="323"/>
      <c r="R23" s="325"/>
      <c r="S23" s="326"/>
      <c r="T23" s="323"/>
      <c r="U23" s="325"/>
      <c r="V23" s="326">
        <v>0</v>
      </c>
      <c r="W23" s="326"/>
      <c r="X23" s="326"/>
      <c r="Y23" s="324"/>
      <c r="Z23" s="326"/>
      <c r="AA23" s="324"/>
      <c r="AB23" s="321"/>
      <c r="AC23" s="320"/>
      <c r="AD23" s="327">
        <v>1</v>
      </c>
      <c r="AE23" s="327"/>
      <c r="AF23" s="324"/>
      <c r="AG23" s="324"/>
      <c r="AH23" s="324"/>
      <c r="AI23" s="324"/>
      <c r="AJ23" s="327"/>
      <c r="AK23" s="327"/>
    </row>
    <row r="24" spans="1:37" s="30" customFormat="1" ht="102.75" customHeight="1" thickBot="1" thickTop="1">
      <c r="A24" s="320" t="s">
        <v>839</v>
      </c>
      <c r="B24" s="321"/>
      <c r="C24" s="320" t="s">
        <v>840</v>
      </c>
      <c r="D24" s="320"/>
      <c r="E24" s="320"/>
      <c r="F24" s="323"/>
      <c r="G24" s="320" t="s">
        <v>289</v>
      </c>
      <c r="H24" s="320" t="s">
        <v>841</v>
      </c>
      <c r="I24" s="320" t="s">
        <v>785</v>
      </c>
      <c r="J24" s="320"/>
      <c r="K24" s="326" t="s">
        <v>836</v>
      </c>
      <c r="L24" s="326" t="s">
        <v>836</v>
      </c>
      <c r="M24" s="320" t="s">
        <v>40</v>
      </c>
      <c r="N24" s="323"/>
      <c r="O24" s="325"/>
      <c r="P24" s="326"/>
      <c r="Q24" s="323"/>
      <c r="R24" s="325"/>
      <c r="S24" s="326"/>
      <c r="T24" s="323"/>
      <c r="U24" s="325"/>
      <c r="V24" s="326">
        <v>0</v>
      </c>
      <c r="W24" s="326"/>
      <c r="X24" s="326"/>
      <c r="Y24" s="324"/>
      <c r="Z24" s="326"/>
      <c r="AA24" s="324"/>
      <c r="AB24" s="321"/>
      <c r="AC24" s="320"/>
      <c r="AD24" s="327">
        <v>5</v>
      </c>
      <c r="AE24" s="327">
        <v>2</v>
      </c>
      <c r="AF24" s="324">
        <v>2</v>
      </c>
      <c r="AG24" s="324" t="s">
        <v>842</v>
      </c>
      <c r="AH24" s="324"/>
      <c r="AI24" s="324"/>
      <c r="AJ24" s="327"/>
      <c r="AK24" s="327"/>
    </row>
    <row r="25" spans="1:37" s="30" customFormat="1" ht="153" customHeight="1" thickBot="1" thickTop="1">
      <c r="A25" s="320" t="s">
        <v>843</v>
      </c>
      <c r="B25" s="321"/>
      <c r="C25" s="320" t="s">
        <v>844</v>
      </c>
      <c r="D25" s="320"/>
      <c r="E25" s="320"/>
      <c r="F25" s="323"/>
      <c r="G25" s="320" t="s">
        <v>288</v>
      </c>
      <c r="H25" s="320" t="s">
        <v>845</v>
      </c>
      <c r="I25" s="320" t="s">
        <v>846</v>
      </c>
      <c r="J25" s="320"/>
      <c r="K25" s="324">
        <v>2012</v>
      </c>
      <c r="L25" s="322">
        <v>2014</v>
      </c>
      <c r="M25" s="320" t="s">
        <v>40</v>
      </c>
      <c r="N25" s="323"/>
      <c r="O25" s="325" t="s">
        <v>847</v>
      </c>
      <c r="P25" s="326" t="s">
        <v>848</v>
      </c>
      <c r="Q25" s="323"/>
      <c r="R25" s="325" t="s">
        <v>847</v>
      </c>
      <c r="S25" s="326" t="s">
        <v>848</v>
      </c>
      <c r="T25" s="323"/>
      <c r="U25" s="325" t="s">
        <v>847</v>
      </c>
      <c r="V25" s="326" t="s">
        <v>848</v>
      </c>
      <c r="W25" s="394">
        <v>31017</v>
      </c>
      <c r="X25" s="326"/>
      <c r="Y25" s="324"/>
      <c r="Z25" s="326"/>
      <c r="AA25" s="324"/>
      <c r="AB25" s="321"/>
      <c r="AC25" s="320"/>
      <c r="AD25" s="327">
        <v>4</v>
      </c>
      <c r="AE25" s="327">
        <v>1</v>
      </c>
      <c r="AF25" s="324"/>
      <c r="AG25" s="324"/>
      <c r="AH25" s="324"/>
      <c r="AI25" s="324"/>
      <c r="AJ25" s="327"/>
      <c r="AK25" s="327"/>
    </row>
    <row r="26" spans="1:37" s="30" customFormat="1" ht="132" customHeight="1" thickBot="1" thickTop="1">
      <c r="A26" s="320" t="s">
        <v>849</v>
      </c>
      <c r="B26" s="321"/>
      <c r="C26" s="320" t="s">
        <v>850</v>
      </c>
      <c r="D26" s="322">
        <v>2009</v>
      </c>
      <c r="E26" s="322">
        <v>2009</v>
      </c>
      <c r="F26" s="323" t="s">
        <v>851</v>
      </c>
      <c r="G26" s="320" t="s">
        <v>289</v>
      </c>
      <c r="H26" s="320" t="s">
        <v>852</v>
      </c>
      <c r="I26" s="320" t="s">
        <v>853</v>
      </c>
      <c r="J26" s="320"/>
      <c r="K26" s="324">
        <v>2010</v>
      </c>
      <c r="L26" s="324">
        <v>2012</v>
      </c>
      <c r="M26" s="320" t="s">
        <v>99</v>
      </c>
      <c r="N26" s="323"/>
      <c r="O26" s="325"/>
      <c r="P26" s="326"/>
      <c r="Q26" s="323"/>
      <c r="R26" s="325"/>
      <c r="S26" s="326"/>
      <c r="T26" s="323"/>
      <c r="U26" s="325"/>
      <c r="V26" s="326"/>
      <c r="W26" s="326"/>
      <c r="X26" s="326"/>
      <c r="Y26" s="324"/>
      <c r="Z26" s="326"/>
      <c r="AA26" s="324"/>
      <c r="AB26" s="380" t="s">
        <v>373</v>
      </c>
      <c r="AC26" s="320" t="s">
        <v>398</v>
      </c>
      <c r="AD26" s="327">
        <v>2</v>
      </c>
      <c r="AE26" s="327">
        <v>2</v>
      </c>
      <c r="AF26" s="324">
        <v>1</v>
      </c>
      <c r="AG26" s="324"/>
      <c r="AH26" s="324"/>
      <c r="AI26" s="324"/>
      <c r="AJ26" s="327" t="s">
        <v>854</v>
      </c>
      <c r="AK26" s="327"/>
    </row>
    <row r="27" spans="1:37" s="30" customFormat="1" ht="192.75" customHeight="1" thickBot="1" thickTop="1">
      <c r="A27" s="320" t="s">
        <v>855</v>
      </c>
      <c r="B27" s="321"/>
      <c r="C27" s="320" t="s">
        <v>856</v>
      </c>
      <c r="D27" s="320"/>
      <c r="E27" s="320"/>
      <c r="F27" s="323" t="s">
        <v>857</v>
      </c>
      <c r="G27" s="320" t="s">
        <v>288</v>
      </c>
      <c r="H27" s="320" t="s">
        <v>595</v>
      </c>
      <c r="I27" s="320" t="s">
        <v>656</v>
      </c>
      <c r="J27" s="320" t="s">
        <v>858</v>
      </c>
      <c r="K27" s="324">
        <v>2012</v>
      </c>
      <c r="L27" s="324">
        <v>2013</v>
      </c>
      <c r="M27" s="320" t="s">
        <v>40</v>
      </c>
      <c r="N27" s="323"/>
      <c r="O27" s="324" t="s">
        <v>859</v>
      </c>
      <c r="P27" s="326"/>
      <c r="Q27" s="323"/>
      <c r="R27" s="326" t="s">
        <v>859</v>
      </c>
      <c r="S27" s="326"/>
      <c r="T27" s="323"/>
      <c r="U27" s="326" t="s">
        <v>859</v>
      </c>
      <c r="V27" s="324"/>
      <c r="W27" s="326">
        <v>23126</v>
      </c>
      <c r="X27" s="326"/>
      <c r="Y27" s="324"/>
      <c r="Z27" s="326">
        <v>23125</v>
      </c>
      <c r="AA27" s="324"/>
      <c r="AB27" s="321"/>
      <c r="AC27" s="320"/>
      <c r="AD27" s="327">
        <v>4</v>
      </c>
      <c r="AE27" s="327">
        <v>1</v>
      </c>
      <c r="AF27" s="324"/>
      <c r="AG27" s="324"/>
      <c r="AH27" s="324"/>
      <c r="AI27" s="324"/>
      <c r="AJ27" s="327"/>
      <c r="AK27" s="327"/>
    </row>
    <row r="28" spans="1:37" s="30" customFormat="1" ht="147" customHeight="1" thickBot="1" thickTop="1">
      <c r="A28" s="320" t="s">
        <v>860</v>
      </c>
      <c r="B28" s="321"/>
      <c r="C28" s="320" t="s">
        <v>861</v>
      </c>
      <c r="D28" s="381"/>
      <c r="E28" s="320"/>
      <c r="F28" s="323" t="s">
        <v>862</v>
      </c>
      <c r="G28" s="320" t="s">
        <v>289</v>
      </c>
      <c r="H28" s="320" t="s">
        <v>447</v>
      </c>
      <c r="I28" s="382" t="s">
        <v>448</v>
      </c>
      <c r="J28" s="320" t="s">
        <v>863</v>
      </c>
      <c r="K28" s="324">
        <v>2011</v>
      </c>
      <c r="L28" s="324">
        <v>2013</v>
      </c>
      <c r="M28" s="320" t="s">
        <v>40</v>
      </c>
      <c r="N28" s="323"/>
      <c r="O28" s="325"/>
      <c r="P28" s="326"/>
      <c r="Q28" s="323"/>
      <c r="R28" s="325"/>
      <c r="S28" s="326"/>
      <c r="T28" s="323"/>
      <c r="U28" s="325" t="s">
        <v>864</v>
      </c>
      <c r="V28" s="324">
        <v>48611</v>
      </c>
      <c r="W28" s="326">
        <v>14584</v>
      </c>
      <c r="X28" s="326"/>
      <c r="Y28" s="324"/>
      <c r="Z28" s="324"/>
      <c r="AA28" s="324"/>
      <c r="AB28" s="321"/>
      <c r="AC28" s="320"/>
      <c r="AD28" s="327">
        <v>3</v>
      </c>
      <c r="AE28" s="327">
        <v>2</v>
      </c>
      <c r="AF28" s="324">
        <v>1</v>
      </c>
      <c r="AG28" s="324" t="s">
        <v>865</v>
      </c>
      <c r="AH28" s="327" t="s">
        <v>866</v>
      </c>
      <c r="AI28" s="324"/>
      <c r="AJ28" s="327"/>
      <c r="AK28" s="327"/>
    </row>
    <row r="29" spans="1:37" s="30" customFormat="1" ht="129.75" customHeight="1" thickBot="1" thickTop="1">
      <c r="A29" s="320" t="s">
        <v>867</v>
      </c>
      <c r="B29" s="321"/>
      <c r="C29" s="383" t="s">
        <v>868</v>
      </c>
      <c r="D29" s="322">
        <v>2008</v>
      </c>
      <c r="E29" s="322">
        <v>2009</v>
      </c>
      <c r="F29" s="323" t="s">
        <v>869</v>
      </c>
      <c r="G29" s="320" t="s">
        <v>288</v>
      </c>
      <c r="H29" s="320" t="s">
        <v>870</v>
      </c>
      <c r="I29" s="384"/>
      <c r="J29" s="320" t="s">
        <v>582</v>
      </c>
      <c r="K29" s="324">
        <v>2010</v>
      </c>
      <c r="L29" s="324">
        <v>2013</v>
      </c>
      <c r="M29" s="320" t="s">
        <v>40</v>
      </c>
      <c r="N29" s="323"/>
      <c r="O29" s="325"/>
      <c r="P29" s="326"/>
      <c r="Q29" s="323"/>
      <c r="R29" s="325"/>
      <c r="S29" s="326"/>
      <c r="T29" s="385" t="s">
        <v>134</v>
      </c>
      <c r="U29" s="386">
        <v>503778</v>
      </c>
      <c r="V29" s="324">
        <v>985289</v>
      </c>
      <c r="W29" s="326">
        <v>122547</v>
      </c>
      <c r="X29" s="326"/>
      <c r="Y29" s="324"/>
      <c r="Z29" s="326">
        <v>123000</v>
      </c>
      <c r="AA29" s="324" t="s">
        <v>582</v>
      </c>
      <c r="AB29" s="380" t="s">
        <v>373</v>
      </c>
      <c r="AC29" s="320" t="s">
        <v>872</v>
      </c>
      <c r="AD29" s="327">
        <v>11</v>
      </c>
      <c r="AE29" s="327">
        <v>1</v>
      </c>
      <c r="AF29" s="327">
        <v>1</v>
      </c>
      <c r="AG29" s="324"/>
      <c r="AH29" s="324"/>
      <c r="AI29" s="324"/>
      <c r="AJ29" s="327"/>
      <c r="AK29" s="327"/>
    </row>
    <row r="30" spans="1:37" s="30" customFormat="1" ht="115.5" customHeight="1" thickBot="1" thickTop="1">
      <c r="A30" s="373" t="s">
        <v>705</v>
      </c>
      <c r="B30" s="321"/>
      <c r="C30" s="320"/>
      <c r="D30" s="321">
        <v>2012</v>
      </c>
      <c r="E30" s="321">
        <v>2012</v>
      </c>
      <c r="F30" s="321" t="s">
        <v>706</v>
      </c>
      <c r="G30" s="321" t="s">
        <v>289</v>
      </c>
      <c r="H30" s="321" t="s">
        <v>720</v>
      </c>
      <c r="I30" s="320"/>
      <c r="J30" s="321" t="s">
        <v>707</v>
      </c>
      <c r="K30" s="387"/>
      <c r="L30" s="387"/>
      <c r="M30" s="321" t="s">
        <v>40</v>
      </c>
      <c r="N30" s="323"/>
      <c r="O30" s="325"/>
      <c r="P30" s="326"/>
      <c r="Q30" s="323"/>
      <c r="R30" s="325"/>
      <c r="S30" s="326"/>
      <c r="T30" s="323"/>
      <c r="U30" s="388">
        <v>0</v>
      </c>
      <c r="V30" s="388">
        <v>0</v>
      </c>
      <c r="W30" s="326"/>
      <c r="X30" s="326"/>
      <c r="Y30" s="324"/>
      <c r="Z30" s="326"/>
      <c r="AA30" s="324"/>
      <c r="AB30" s="321"/>
      <c r="AC30" s="320"/>
      <c r="AD30" s="327"/>
      <c r="AE30" s="327"/>
      <c r="AF30" s="324"/>
      <c r="AG30" s="324"/>
      <c r="AH30" s="324"/>
      <c r="AI30" s="324"/>
      <c r="AJ30" s="327"/>
      <c r="AK30" s="327"/>
    </row>
    <row r="31" spans="1:37" s="269" customFormat="1" ht="190.5" customHeight="1" thickBot="1" thickTop="1">
      <c r="A31" s="328" t="s">
        <v>879</v>
      </c>
      <c r="B31" s="389" t="s">
        <v>373</v>
      </c>
      <c r="C31" s="390" t="s">
        <v>708</v>
      </c>
      <c r="D31" s="330">
        <v>2008</v>
      </c>
      <c r="E31" s="330">
        <v>2009</v>
      </c>
      <c r="F31" s="328">
        <v>399</v>
      </c>
      <c r="G31" s="331"/>
      <c r="H31" s="328" t="s">
        <v>709</v>
      </c>
      <c r="I31" s="391" t="s">
        <v>710</v>
      </c>
      <c r="J31" s="392"/>
      <c r="K31" s="392" t="s">
        <v>711</v>
      </c>
      <c r="L31" s="1102"/>
      <c r="M31" s="330" t="s">
        <v>40</v>
      </c>
      <c r="N31" s="334" t="s">
        <v>680</v>
      </c>
      <c r="O31" s="337">
        <v>210000</v>
      </c>
      <c r="P31" s="333">
        <v>420000</v>
      </c>
      <c r="Q31" s="338" t="s">
        <v>680</v>
      </c>
      <c r="R31" s="337">
        <v>130000</v>
      </c>
      <c r="S31" s="333">
        <v>260000</v>
      </c>
      <c r="T31" s="338" t="s">
        <v>680</v>
      </c>
      <c r="U31" s="337">
        <v>130000</v>
      </c>
      <c r="V31" s="333">
        <v>260000</v>
      </c>
      <c r="W31" s="332">
        <v>41206</v>
      </c>
      <c r="X31" s="332"/>
      <c r="Y31" s="334"/>
      <c r="Z31" s="328"/>
      <c r="AA31" s="335"/>
      <c r="AB31" s="335"/>
      <c r="AC31" s="328" t="s">
        <v>511</v>
      </c>
      <c r="AD31" s="335">
        <v>9</v>
      </c>
      <c r="AE31" s="335">
        <v>1</v>
      </c>
      <c r="AF31" s="335">
        <v>0</v>
      </c>
      <c r="AG31" s="393" t="s">
        <v>712</v>
      </c>
      <c r="AH31" s="333"/>
      <c r="AI31" s="393"/>
      <c r="AJ31" s="333">
        <v>2</v>
      </c>
      <c r="AK31" s="333">
        <v>8</v>
      </c>
    </row>
    <row r="32" spans="1:37" s="30" customFormat="1" ht="102" customHeight="1" thickBot="1" thickTop="1">
      <c r="A32" s="320" t="s">
        <v>931</v>
      </c>
      <c r="B32" s="321"/>
      <c r="C32" s="323" t="s">
        <v>932</v>
      </c>
      <c r="D32" s="320">
        <v>2009</v>
      </c>
      <c r="E32" s="320">
        <v>2009</v>
      </c>
      <c r="F32" s="323" t="s">
        <v>932</v>
      </c>
      <c r="G32" s="320" t="s">
        <v>288</v>
      </c>
      <c r="H32" s="320" t="s">
        <v>933</v>
      </c>
      <c r="I32" s="320" t="s">
        <v>871</v>
      </c>
      <c r="J32" s="384"/>
      <c r="K32" s="320">
        <v>2009</v>
      </c>
      <c r="L32" s="320">
        <v>2012</v>
      </c>
      <c r="M32" s="320" t="s">
        <v>99</v>
      </c>
      <c r="N32" s="323" t="s">
        <v>134</v>
      </c>
      <c r="O32" s="386">
        <v>493436</v>
      </c>
      <c r="P32" s="326"/>
      <c r="Q32" s="323"/>
      <c r="R32" s="325"/>
      <c r="S32" s="326"/>
      <c r="T32" s="323" t="s">
        <v>134</v>
      </c>
      <c r="U32" s="386">
        <v>493436</v>
      </c>
      <c r="V32" s="1101"/>
      <c r="W32" s="1101"/>
      <c r="X32" s="326">
        <v>9470</v>
      </c>
      <c r="Y32" s="324" t="s">
        <v>582</v>
      </c>
      <c r="Z32" s="394">
        <v>56769</v>
      </c>
      <c r="AA32" s="324" t="s">
        <v>582</v>
      </c>
      <c r="AB32" s="321"/>
      <c r="AC32" s="320"/>
      <c r="AD32" s="327"/>
      <c r="AE32" s="327"/>
      <c r="AF32" s="324"/>
      <c r="AG32" s="324"/>
      <c r="AH32" s="324"/>
      <c r="AI32" s="324"/>
      <c r="AJ32" s="327"/>
      <c r="AK32" s="327"/>
    </row>
    <row r="33" spans="1:37" s="30" customFormat="1" ht="15.75" customHeight="1" thickTop="1">
      <c r="A33" s="1228" t="s">
        <v>186</v>
      </c>
      <c r="B33" s="1229"/>
      <c r="C33" s="1229"/>
      <c r="D33" s="1229"/>
      <c r="E33" s="1229"/>
      <c r="F33" s="1229"/>
      <c r="G33" s="1229"/>
      <c r="H33" s="1229"/>
      <c r="I33" s="1229"/>
      <c r="J33" s="1229"/>
      <c r="K33" s="1229"/>
      <c r="L33" s="1229"/>
      <c r="M33" s="1229"/>
      <c r="N33" s="1229"/>
      <c r="O33" s="1229"/>
      <c r="P33" s="1229"/>
      <c r="Q33" s="1229"/>
      <c r="R33" s="1229"/>
      <c r="S33" s="1229"/>
      <c r="T33" s="1229"/>
      <c r="U33" s="1229"/>
      <c r="V33" s="1229"/>
      <c r="W33" s="1229"/>
      <c r="X33" s="1229"/>
      <c r="Y33" s="1229"/>
      <c r="Z33" s="1229"/>
      <c r="AA33" s="1229"/>
      <c r="AB33" s="1229"/>
      <c r="AC33" s="1229"/>
      <c r="AD33" s="1229"/>
      <c r="AE33" s="1229"/>
      <c r="AF33" s="1229"/>
      <c r="AG33" s="1229"/>
      <c r="AH33" s="1229"/>
      <c r="AI33" s="1229"/>
      <c r="AJ33" s="1229"/>
      <c r="AK33" s="1229"/>
    </row>
    <row r="44" spans="6:10" ht="15.75">
      <c r="F44" s="2"/>
      <c r="G44" s="2"/>
      <c r="H44" s="2"/>
      <c r="I44" s="2"/>
      <c r="J44" s="2"/>
    </row>
  </sheetData>
  <sheetProtection insertRows="0" deleteRows="0"/>
  <mergeCells count="46">
    <mergeCell ref="G5:I5"/>
    <mergeCell ref="L5:O5"/>
    <mergeCell ref="P5:Q5"/>
    <mergeCell ref="S5:V5"/>
    <mergeCell ref="A33:AK33"/>
    <mergeCell ref="AI7:AI10"/>
    <mergeCell ref="AJ7:AK9"/>
    <mergeCell ref="N8:P8"/>
    <mergeCell ref="Q8:S8"/>
    <mergeCell ref="T8:V8"/>
    <mergeCell ref="AD8:AD10"/>
    <mergeCell ref="AE8:AE10"/>
    <mergeCell ref="AF8:AF10"/>
    <mergeCell ref="N9:O9"/>
    <mergeCell ref="P9:P10"/>
    <mergeCell ref="Q9:R9"/>
    <mergeCell ref="S9:S10"/>
    <mergeCell ref="T9:U9"/>
    <mergeCell ref="V9:V10"/>
    <mergeCell ref="X9:X10"/>
    <mergeCell ref="AD7:AF7"/>
    <mergeCell ref="Z9:Z10"/>
    <mergeCell ref="AA9:AA10"/>
    <mergeCell ref="AG7:AH9"/>
    <mergeCell ref="W7:W10"/>
    <mergeCell ref="Y9:Y10"/>
    <mergeCell ref="X7:Y8"/>
    <mergeCell ref="Z7:AA8"/>
    <mergeCell ref="AB7:AB10"/>
    <mergeCell ref="AC7:AC10"/>
    <mergeCell ref="J7:J10"/>
    <mergeCell ref="K7:L9"/>
    <mergeCell ref="M7:M10"/>
    <mergeCell ref="N7:V7"/>
    <mergeCell ref="A1:E1"/>
    <mergeCell ref="F1:N1"/>
    <mergeCell ref="A3:AC3"/>
    <mergeCell ref="A5:E5"/>
    <mergeCell ref="A7:A10"/>
    <mergeCell ref="B7:B10"/>
    <mergeCell ref="C7:C10"/>
    <mergeCell ref="F7:F10"/>
    <mergeCell ref="G7:G10"/>
    <mergeCell ref="H7:H10"/>
    <mergeCell ref="I7:I10"/>
    <mergeCell ref="D7:E9"/>
  </mergeCells>
  <conditionalFormatting sqref="C22:C29">
    <cfRule type="expression" priority="105" dxfId="0">
      <formula>AND(COUNTBLANK($A22)=0,COUNTBLANK($C22)=1)</formula>
    </cfRule>
  </conditionalFormatting>
  <conditionalFormatting sqref="G20 G22:G29 G32">
    <cfRule type="expression" priority="104" dxfId="0">
      <formula>AND(COUNTBLANK($A20)=0,COUNTBLANK($G20)=1)</formula>
    </cfRule>
  </conditionalFormatting>
  <conditionalFormatting sqref="H20:H29">
    <cfRule type="expression" priority="103" dxfId="0">
      <formula>AND(COUNTBLANK($A20)=0,COUNTBLANK($H20)=1)</formula>
    </cfRule>
  </conditionalFormatting>
  <conditionalFormatting sqref="I22:I28">
    <cfRule type="expression" priority="102" dxfId="0">
      <formula>AND(COUNTBLANK($A22)=0,COUNTBLANK($I22)=1)</formula>
    </cfRule>
  </conditionalFormatting>
  <conditionalFormatting sqref="K25:K29">
    <cfRule type="expression" priority="101" dxfId="0">
      <formula>AND(COUNTBLANK($A25)=0,COUNTBLANK($K25)=1)</formula>
    </cfRule>
  </conditionalFormatting>
  <conditionalFormatting sqref="L20:L21 L26:L29 L32">
    <cfRule type="expression" priority="100" dxfId="0">
      <formula>AND(COUNTBLANK($A20)=0,COUNTBLANK($L20)=1)</formula>
    </cfRule>
  </conditionalFormatting>
  <conditionalFormatting sqref="M22:M29 M32">
    <cfRule type="expression" priority="99" dxfId="0">
      <formula>AND(COUNTBLANK($A22)=0,COUNTBLANK($M22)=1)</formula>
    </cfRule>
  </conditionalFormatting>
  <conditionalFormatting sqref="V22:V24 V26:V29">
    <cfRule type="expression" priority="98" dxfId="0">
      <formula>AND(COUNTBLANK($A22)=0,COUNTBLANK($V22)=1)</formula>
    </cfRule>
  </conditionalFormatting>
  <conditionalFormatting sqref="G17:G18">
    <cfRule type="expression" priority="95" dxfId="530" stopIfTrue="1">
      <formula>AND(COUNTBLANK($A17)=0,COUNTBLANK($G17)=1)</formula>
    </cfRule>
  </conditionalFormatting>
  <conditionalFormatting sqref="H17">
    <cfRule type="expression" priority="96" dxfId="530" stopIfTrue="1">
      <formula>AND(COUNTBLANK($A17)=0,COUNTBLANK($H17)=1)</formula>
    </cfRule>
  </conditionalFormatting>
  <conditionalFormatting sqref="I17">
    <cfRule type="expression" priority="97" dxfId="530" stopIfTrue="1">
      <formula>AND(COUNTBLANK($A17)=0,COUNTBLANK($I17)=1)</formula>
    </cfRule>
  </conditionalFormatting>
  <conditionalFormatting sqref="C21">
    <cfRule type="expression" priority="87" dxfId="0">
      <formula>AND(COUNTBLANK(#REF!)=0,COUNTBLANK($C21)=1)</formula>
    </cfRule>
  </conditionalFormatting>
  <conditionalFormatting sqref="G20:G21">
    <cfRule type="expression" priority="88" dxfId="0">
      <formula>AND(COUNTBLANK(#REF!)=0,COUNTBLANK($G20)=1)</formula>
    </cfRule>
  </conditionalFormatting>
  <conditionalFormatting sqref="H20:H21">
    <cfRule type="expression" priority="89" dxfId="0">
      <formula>AND(COUNTBLANK(#REF!)=0,COUNTBLANK($H20)=1)</formula>
    </cfRule>
  </conditionalFormatting>
  <conditionalFormatting sqref="I20:I21">
    <cfRule type="expression" priority="90" dxfId="0">
      <formula>AND(COUNTBLANK(#REF!)=0,COUNTBLANK($I20)=1)</formula>
    </cfRule>
  </conditionalFormatting>
  <conditionalFormatting sqref="K20:K21">
    <cfRule type="expression" priority="91" dxfId="0">
      <formula>AND(COUNTBLANK(#REF!)=0,COUNTBLANK($K20)=1)</formula>
    </cfRule>
  </conditionalFormatting>
  <conditionalFormatting sqref="L20:L21">
    <cfRule type="expression" priority="92" dxfId="0">
      <formula>AND(COUNTBLANK(#REF!)=0,COUNTBLANK($L20)=1)</formula>
    </cfRule>
  </conditionalFormatting>
  <conditionalFormatting sqref="M20:M21">
    <cfRule type="expression" priority="93" dxfId="0">
      <formula>AND(COUNTBLANK(#REF!)=0,COUNTBLANK($M20)=1)</formula>
    </cfRule>
  </conditionalFormatting>
  <conditionalFormatting sqref="V20:V21">
    <cfRule type="expression" priority="94" dxfId="0">
      <formula>AND(COUNTBLANK(#REF!)=0,COUNTBLANK($V20)=1)</formula>
    </cfRule>
  </conditionalFormatting>
  <conditionalFormatting sqref="I28">
    <cfRule type="expression" priority="56" dxfId="269" stopIfTrue="1">
      <formula>AND(COUNTBLANK($A28)=0,COUNTBLANK($I28)=1)</formula>
    </cfRule>
  </conditionalFormatting>
  <conditionalFormatting sqref="C19">
    <cfRule type="expression" priority="199" dxfId="0">
      <formula>AND(COUNTBLANK($A31)=0,COUNTBLANK($C31)=1)</formula>
    </cfRule>
  </conditionalFormatting>
  <conditionalFormatting sqref="G19">
    <cfRule type="expression" priority="201" dxfId="0">
      <formula>AND(COUNTBLANK($A31)=0,COUNTBLANK($H31)=1)</formula>
    </cfRule>
  </conditionalFormatting>
  <conditionalFormatting sqref="H19">
    <cfRule type="expression" priority="202" dxfId="0">
      <formula>AND(COUNTBLANK($A31)=0,COUNTBLANK($I31)=1)</formula>
    </cfRule>
  </conditionalFormatting>
  <conditionalFormatting sqref="D19">
    <cfRule type="expression" priority="204" dxfId="0">
      <formula>AND(COUNTBLANK($A31)=0,COUNTBLANK($D31)=1)</formula>
    </cfRule>
  </conditionalFormatting>
  <conditionalFormatting sqref="E19">
    <cfRule type="expression" priority="205" dxfId="0">
      <formula>AND(COUNTBLANK($A31)=0,COUNTBLANK($E31)=1)</formula>
    </cfRule>
  </conditionalFormatting>
  <conditionalFormatting sqref="I19">
    <cfRule type="expression" priority="226" dxfId="0">
      <formula>AND(COUNTBLANK($A31)=0,COUNTBLANK('12 Проекти - други чужб.'!#REF!)=1)</formula>
    </cfRule>
  </conditionalFormatting>
  <conditionalFormatting sqref="I32">
    <cfRule type="expression" priority="244" dxfId="0">
      <formula>AND(COUNTBLANK($A29)=0,COUNTBLANK($I32)=1)</formula>
    </cfRule>
  </conditionalFormatting>
  <conditionalFormatting sqref="H32">
    <cfRule type="expression" priority="254" dxfId="0">
      <formula>AND(COUNTBLANK('12 Проекти - други чужб.'!#REF!)=0,COUNTBLANK($H32)=1)</formula>
    </cfRule>
  </conditionalFormatting>
  <conditionalFormatting sqref="M19">
    <cfRule type="expression" priority="255" dxfId="0">
      <formula>AND(COUNTBLANK($A31)=0,COUNTBLANK($N31)=1)</formula>
    </cfRule>
  </conditionalFormatting>
  <conditionalFormatting sqref="V19">
    <cfRule type="expression" priority="256" dxfId="0">
      <formula>AND(COUNTBLANK($A31)=0,COUNTBLANK($W31)=1)</formula>
    </cfRule>
  </conditionalFormatting>
  <dataValidations count="20">
    <dataValidation type="whole" allowBlank="1" showInputMessage="1" showErrorMessage="1" promptTitle="Въведете година" prompt="ГГГГ" error="Въведете година с четири цифри" sqref="K25 K27:K29 K20:L21 K30:L30 L32">
      <formula1>1900</formula1>
      <formula2>2012</formula2>
    </dataValidation>
    <dataValidation type="whole" allowBlank="1" showInputMessage="1" showErrorMessage="1" error="Въведете годината с четири цифри" sqref="D27:E28 D20:E25 D30:E30">
      <formula1>1900</formula1>
      <formula2>2012</formula2>
    </dataValidation>
    <dataValidation type="list" operator="equal" allowBlank="1" showDropDown="1" showInputMessage="1" showErrorMessage="1" error="Можете да въведета само &quot;Да&quot;, ако проектът е с екологична насоченост" sqref="AB27:AB28 AB20:AB25 AB30 AB32">
      <formula1>Да</formula1>
    </dataValidation>
    <dataValidation type="list" allowBlank="1" showInputMessage="1" showErrorMessage="1" promptTitle="Въведете едно от:" prompt="EUR&#10;USD" sqref="T19:T28 Q32 N32 N19:N30 T30 Q19:Q30 T32">
      <formula1>валута</formula1>
    </dataValidation>
    <dataValidation type="list" allowBlank="1" showInputMessage="1" showErrorMessage="1" promptTitle="Въведете едно от:" prompt="EUR&#10;USD" sqref="T17:T18 N17:N18 Q17:Q18">
      <formula1>валута</formula1>
      <formula2>0</formula2>
    </dataValidation>
    <dataValidation type="list" operator="equal" allowBlank="1" showDropDown="1" showErrorMessage="1" error="Можете да въведета само &quot;Да&quot;, ако проектът е с екологична насоченост" sqref="AB17:AB18">
      <formula1>Да</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7:G18">
      <formula1>Водещ</formula1>
      <formula2>0</formula2>
    </dataValidation>
    <dataValidation type="whole" allowBlank="1" showErrorMessage="1" error="Въведете годината с четири цифри" sqref="D17:E18">
      <formula1>1900</formula1>
      <formula2>2012</formula2>
    </dataValidation>
    <dataValidation operator="equal" allowBlank="1" showInputMessage="1" showErrorMessage="1" promptTitle="Въведете едно от:" prompt="EUR&#10;USD" sqref="T13:T15 Q13:Q16 N13:N16">
      <formula1>0</formula1>
    </dataValidation>
    <dataValidation operator="equal" allowBlank="1" showInputMessage="1" showErrorMessage="1" promptTitle="Въведете едно от:" prompt="Да&#10;Не" sqref="Z13:Z15">
      <formula1>0</formula1>
    </dataValidation>
    <dataValidation allowBlank="1" showInputMessage="1" showErrorMessage="1" promptTitle="Въведете дата" prompt="ДД.ММ.ГГ" sqref="L27:L29"/>
    <dataValidation allowBlank="1" showInputMessage="1" showErrorMessage="1" promptTitle="Въведете едно от:" prompt="EUR&#10;USD" sqref="T29"/>
    <dataValidation allowBlank="1" showInputMessage="1" showErrorMessage="1" promptTitle="Въведете дата" prompt="ДД.ММ.ГГ&#10;&#10;Например: 20.10.11" sqref="K26:L26"/>
    <dataValidation allowBlank="1" showInputMessage="1" showErrorMessage="1" promptTitle="Въведете едно от:" prompt="Да&#10;Не" sqref="AB26 AB29 AB19"/>
    <dataValidation operator="equal" allowBlank="1" showInputMessage="1" showErrorMessage="1" promptTitle="Въведете едно от:" prompt="Текущ&#10;Приключил" sqref="M13:M18">
      <formula1>0</formula1>
    </dataValidation>
    <dataValidation operator="equal" allowBlank="1" showInputMessage="1" showErrorMessage="1" promptTitle="Въведете дата" prompt="ДД.ММ.ГГ&#10;&#10;Например: 20.10.11" sqref="K12:L18">
      <formula1>0</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9:G30 G32">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9:M30 M32">
      <formula1>Текущ</formula1>
    </dataValidation>
    <dataValidation type="list" operator="equal" allowBlank="1" showDropDown="1" showInputMessage="1" showErrorMessage="1" error="Можете да въведете само &quot;Да&quot;, ако проектът е за съфинансиране на друг проект." sqref="B20:B29 B32">
      <formula1>Да</formula1>
    </dataValidation>
    <dataValidation allowBlank="1" showInputMessage="1" showErrorMessage="1" promptTitle="Въведете дата" prompt="ДД.ММ.ГГ&#10;&#10;Например: 20.10.11" sqref="J31:K31">
      <formula1>0</formula1>
      <formula2>0</formula2>
    </dataValidation>
  </dataValidations>
  <hyperlinks>
    <hyperlink ref="I12" r:id="rId1" display="871 71 95 / 205; bbg@ecolab.bas.bg"/>
    <hyperlink ref="I13" r:id="rId2" display="9855115/624 dchobanov@gmail.com"/>
    <hyperlink ref="I17" r:id="rId3" display="(3592) 871 71 95/102; Е-mail: mutafchiev@gmail.com"/>
    <hyperlink ref="I18" r:id="rId4" display="988 51 15/ 639; subchev@zoology.bas.bg"/>
  </hyperlinks>
  <printOptions horizontalCentered="1"/>
  <pageMargins left="0.2362204724409449" right="0.2362204724409449" top="0.7480314960629921" bottom="0.7480314960629921" header="0" footer="0"/>
  <pageSetup horizontalDpi="600" verticalDpi="600" orientation="landscape" paperSize="9" scale="50" r:id="rId8"/>
  <headerFooter>
    <oddHeader>&amp;L&amp;G&amp;R&amp;F</oddHeader>
    <oddFooter>&amp;LГл. счетоводител (подпис):&amp;CНаучен секретар (подпис):Директор (подпис и печат):&amp;Rстр. &amp;P от &amp;N &amp;A</oddFooter>
  </headerFooter>
  <legacyDrawing r:id="rId6"/>
  <legacyDrawingHF r:id="rId7"/>
</worksheet>
</file>

<file path=xl/worksheets/sheet13.xml><?xml version="1.0" encoding="utf-8"?>
<worksheet xmlns="http://schemas.openxmlformats.org/spreadsheetml/2006/main" xmlns:r="http://schemas.openxmlformats.org/officeDocument/2006/relationships">
  <dimension ref="A1:C13"/>
  <sheetViews>
    <sheetView showGridLines="0" zoomScale="80" zoomScaleNormal="80" zoomScalePageLayoutView="80" workbookViewId="0" topLeftCell="A3">
      <selection activeCell="E9" sqref="E9"/>
    </sheetView>
  </sheetViews>
  <sheetFormatPr defaultColWidth="9.140625" defaultRowHeight="15"/>
  <cols>
    <col min="1" max="1" width="44.28125" style="1" customWidth="1"/>
    <col min="2" max="2" width="47.140625" style="1" customWidth="1"/>
    <col min="3" max="3" width="48.8515625" style="1" customWidth="1"/>
    <col min="4" max="16384" width="9.140625" style="1" customWidth="1"/>
  </cols>
  <sheetData>
    <row r="1" spans="1:3" s="2" customFormat="1" ht="18.75">
      <c r="A1" s="27" t="s">
        <v>59</v>
      </c>
      <c r="B1" s="1128" t="str">
        <f>[0]!Name</f>
        <v>Институт по биоразнообразие и екосистемни изследвания</v>
      </c>
      <c r="C1" s="1128"/>
    </row>
    <row r="2" s="2" customFormat="1" ht="21.75" customHeight="1"/>
    <row r="3" spans="1:3" s="5" customFormat="1" ht="128.25" customHeight="1" thickBot="1">
      <c r="A3" s="1151" t="s">
        <v>340</v>
      </c>
      <c r="B3" s="1151"/>
      <c r="C3" s="1151"/>
    </row>
    <row r="4" spans="1:3" ht="54" customHeight="1" thickBot="1" thickTop="1">
      <c r="A4" s="41" t="s">
        <v>44</v>
      </c>
      <c r="B4" s="42" t="s">
        <v>45</v>
      </c>
      <c r="C4" s="43" t="s">
        <v>249</v>
      </c>
    </row>
    <row r="5" spans="1:3" ht="16.5" thickBot="1">
      <c r="A5" s="44" t="s">
        <v>85</v>
      </c>
      <c r="B5" s="45" t="s">
        <v>86</v>
      </c>
      <c r="C5" s="46" t="s">
        <v>87</v>
      </c>
    </row>
    <row r="6" spans="1:3" s="17" customFormat="1" ht="61.5" thickBot="1" thickTop="1">
      <c r="A6" s="866" t="s">
        <v>1543</v>
      </c>
      <c r="B6" s="867" t="s">
        <v>147</v>
      </c>
      <c r="C6" s="866" t="s">
        <v>1142</v>
      </c>
    </row>
    <row r="7" spans="1:3" s="17" customFormat="1" ht="159" customHeight="1" thickBot="1" thickTop="1">
      <c r="A7" s="868" t="s">
        <v>1389</v>
      </c>
      <c r="B7" s="869" t="s">
        <v>1390</v>
      </c>
      <c r="C7" s="870" t="s">
        <v>1391</v>
      </c>
    </row>
    <row r="8" spans="1:3" s="490" customFormat="1" ht="86.25" customHeight="1">
      <c r="A8" s="871" t="s">
        <v>1392</v>
      </c>
      <c r="B8" s="872" t="s">
        <v>1393</v>
      </c>
      <c r="C8" s="873" t="s">
        <v>1394</v>
      </c>
    </row>
    <row r="9" spans="1:3" s="17" customFormat="1" ht="63" customHeight="1">
      <c r="A9" s="872" t="s">
        <v>1395</v>
      </c>
      <c r="B9" s="872" t="s">
        <v>1393</v>
      </c>
      <c r="C9" s="873" t="s">
        <v>1396</v>
      </c>
    </row>
    <row r="10" spans="1:3" s="5" customFormat="1" ht="15">
      <c r="A10" s="140"/>
      <c r="B10" s="141"/>
      <c r="C10" s="142"/>
    </row>
    <row r="11" spans="1:3" s="5" customFormat="1" ht="15">
      <c r="A11" s="140"/>
      <c r="B11" s="141"/>
      <c r="C11" s="142"/>
    </row>
    <row r="12" spans="1:3" s="5" customFormat="1" ht="15">
      <c r="A12" s="140"/>
      <c r="B12" s="141"/>
      <c r="C12" s="142"/>
    </row>
    <row r="13" spans="1:3" s="5" customFormat="1" ht="15.75" customHeight="1" thickBot="1">
      <c r="A13" s="1230" t="s">
        <v>186</v>
      </c>
      <c r="B13" s="1231"/>
      <c r="C13" s="1232"/>
    </row>
    <row r="14" ht="16.5" thickTop="1"/>
  </sheetData>
  <sheetProtection insertRows="0" deleteRows="0"/>
  <mergeCells count="3">
    <mergeCell ref="B1:C1"/>
    <mergeCell ref="A3:C3"/>
    <mergeCell ref="A13:C13"/>
  </mergeCells>
  <conditionalFormatting sqref="B10:B12">
    <cfRule type="expression" priority="7" dxfId="0">
      <formula>AND(COUNTBLANK($A10)=0,COUNTBLANK($B10)=1)</formula>
    </cfRule>
  </conditionalFormatting>
  <conditionalFormatting sqref="C10:C12">
    <cfRule type="expression" priority="6" dxfId="0">
      <formula>AND(COUNTBLANK($A10)=0,COUNTBLANK($C10)=1)</formula>
    </cfRule>
  </conditionalFormatting>
  <conditionalFormatting sqref="B6">
    <cfRule type="expression" priority="5" dxfId="0">
      <formula>AND(COUNTBLANK($A6)=0,COUNTBLANK($B6)=1)</formula>
    </cfRule>
  </conditionalFormatting>
  <conditionalFormatting sqref="B7:B9">
    <cfRule type="expression" priority="2" dxfId="0">
      <formula>AND(COUNTBLANK($A7)=0,COUNTBLANK($B7)=1)</formula>
    </cfRule>
  </conditionalFormatting>
  <conditionalFormatting sqref="C7:C9">
    <cfRule type="expression" priority="1" dxfId="0">
      <formula>AND(COUNTBLANK($A7)=0,COUNTBLANK($C7)=1)</formula>
    </cfRule>
  </conditionalFormatting>
  <dataValidations count="1">
    <dataValidation type="list" allowBlank="1" showInputMessage="1" showErrorMessage="1" promptTitle="Въведете едно от:" prompt="Национална&#10;Международна" error="Въведете&#10;Национална&#10;или&#10;Международна&#10;от падащия списък" sqref="B6:B12">
      <formula1>Национална</formula1>
    </dataValidation>
  </dataValidations>
  <printOptions horizontalCentered="1"/>
  <pageMargins left="0.2362204724409449" right="0.2362204724409449" top="0.866141732283464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14.xml><?xml version="1.0" encoding="utf-8"?>
<worksheet xmlns="http://schemas.openxmlformats.org/spreadsheetml/2006/main" xmlns:r="http://schemas.openxmlformats.org/officeDocument/2006/relationships">
  <dimension ref="A2:L12"/>
  <sheetViews>
    <sheetView showGridLines="0" zoomScale="80" zoomScaleNormal="80" zoomScalePageLayoutView="60" workbookViewId="0" topLeftCell="A1">
      <selection activeCell="G23" sqref="G23"/>
    </sheetView>
  </sheetViews>
  <sheetFormatPr defaultColWidth="9.140625" defaultRowHeight="15"/>
  <cols>
    <col min="1" max="1" width="44.57421875" style="1" customWidth="1"/>
    <col min="2" max="2" width="37.28125" style="1" customWidth="1"/>
    <col min="3" max="3" width="47.140625" style="1" customWidth="1"/>
    <col min="4" max="4" width="29.57421875" style="1" customWidth="1"/>
    <col min="5" max="5" width="17.00390625" style="1" customWidth="1"/>
    <col min="6" max="16384" width="9.140625" style="1" customWidth="1"/>
  </cols>
  <sheetData>
    <row r="2" spans="1:4" s="2" customFormat="1" ht="18.75">
      <c r="A2" s="27" t="s">
        <v>59</v>
      </c>
      <c r="B2" s="1128" t="str">
        <f>[0]!Name</f>
        <v>Институт по биоразнообразие и екосистемни изследвания</v>
      </c>
      <c r="C2" s="1128"/>
      <c r="D2" s="1128"/>
    </row>
    <row r="3" s="2" customFormat="1" ht="21.75" customHeight="1"/>
    <row r="4" spans="1:12" s="5" customFormat="1" ht="94.5" customHeight="1" thickBot="1">
      <c r="A4" s="1151" t="s">
        <v>341</v>
      </c>
      <c r="B4" s="1151"/>
      <c r="C4" s="1151"/>
      <c r="D4" s="1151"/>
      <c r="E4" s="40"/>
      <c r="F4" s="40"/>
      <c r="G4" s="40"/>
      <c r="H4" s="40"/>
      <c r="I4" s="40"/>
      <c r="J4" s="40"/>
      <c r="K4" s="40"/>
      <c r="L4" s="40"/>
    </row>
    <row r="5" spans="1:4" ht="95.25" customHeight="1" thickBot="1" thickTop="1">
      <c r="A5" s="12" t="s">
        <v>41</v>
      </c>
      <c r="B5" s="13" t="s">
        <v>42</v>
      </c>
      <c r="C5" s="48" t="s">
        <v>148</v>
      </c>
      <c r="D5" s="15" t="s">
        <v>250</v>
      </c>
    </row>
    <row r="6" spans="1:4" ht="16.5" thickBot="1">
      <c r="A6" s="44" t="s">
        <v>85</v>
      </c>
      <c r="B6" s="45" t="s">
        <v>86</v>
      </c>
      <c r="C6" s="45" t="s">
        <v>87</v>
      </c>
      <c r="D6" s="47" t="s">
        <v>88</v>
      </c>
    </row>
    <row r="7" spans="1:4" s="5" customFormat="1" ht="42.75" customHeight="1" thickTop="1">
      <c r="A7" s="139" t="s">
        <v>1991</v>
      </c>
      <c r="B7" s="144" t="s">
        <v>951</v>
      </c>
      <c r="C7" s="139" t="s">
        <v>950</v>
      </c>
      <c r="D7" s="608" t="s">
        <v>1544</v>
      </c>
    </row>
    <row r="8" spans="1:4" s="5" customFormat="1" ht="15">
      <c r="A8" s="143"/>
      <c r="B8" s="144"/>
      <c r="C8" s="145"/>
      <c r="D8" s="146"/>
    </row>
    <row r="9" spans="1:4" s="5" customFormat="1" ht="15">
      <c r="A9" s="140"/>
      <c r="B9" s="141"/>
      <c r="C9" s="147"/>
      <c r="D9" s="148"/>
    </row>
    <row r="10" spans="1:4" s="5" customFormat="1" ht="15">
      <c r="A10" s="143"/>
      <c r="B10" s="144"/>
      <c r="C10" s="145"/>
      <c r="D10" s="146"/>
    </row>
    <row r="11" spans="1:4" s="5" customFormat="1" ht="15">
      <c r="A11" s="140"/>
      <c r="B11" s="141"/>
      <c r="C11" s="147"/>
      <c r="D11" s="148"/>
    </row>
    <row r="12" spans="1:4" s="5" customFormat="1" ht="15.75" customHeight="1">
      <c r="A12" s="1233" t="s">
        <v>186</v>
      </c>
      <c r="B12" s="1234"/>
      <c r="C12" s="1234"/>
      <c r="D12" s="1235"/>
    </row>
  </sheetData>
  <sheetProtection insertRows="0" deleteRows="0"/>
  <mergeCells count="3">
    <mergeCell ref="B2:D2"/>
    <mergeCell ref="A4:D4"/>
    <mergeCell ref="A12:D12"/>
  </mergeCells>
  <conditionalFormatting sqref="B8:B11">
    <cfRule type="expression" priority="3" dxfId="0">
      <formula>AND(COUNTBLANK($A8)=0,COUNTBLANK($B8)=1)</formula>
    </cfRule>
  </conditionalFormatting>
  <conditionalFormatting sqref="C7:C11">
    <cfRule type="expression" priority="2" dxfId="0">
      <formula>AND(COUNTBLANK($A7)=0,COUNTBLANK($C7)=1)</formula>
    </cfRule>
  </conditionalFormatting>
  <conditionalFormatting sqref="B7">
    <cfRule type="expression" priority="1" dxfId="0">
      <formula>AND(COUNTBLANK($A7)=0,COUNTBLANK($B7)=1)</formula>
    </cfRule>
  </conditionalFormatting>
  <printOptions horizontalCentered="1"/>
  <pageMargins left="0.2362204724409449" right="0.2362204724409449" top="0.7480314960629921" bottom="0.7480314960629921" header="0" footer="0"/>
  <pageSetup horizontalDpi="300" verticalDpi="300" orientation="landscape" paperSize="9" scale="90"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5.xml><?xml version="1.0" encoding="utf-8"?>
<worksheet xmlns="http://schemas.openxmlformats.org/spreadsheetml/2006/main" xmlns:r="http://schemas.openxmlformats.org/officeDocument/2006/relationships">
  <dimension ref="A1:M11"/>
  <sheetViews>
    <sheetView showGridLines="0" zoomScale="60" zoomScaleNormal="60" zoomScalePageLayoutView="60" workbookViewId="0" topLeftCell="A1">
      <selection activeCell="A6" sqref="A6"/>
    </sheetView>
  </sheetViews>
  <sheetFormatPr defaultColWidth="9.140625" defaultRowHeight="15"/>
  <cols>
    <col min="1" max="1" width="37.00390625" style="1" customWidth="1"/>
    <col min="2" max="2" width="35.28125" style="1" customWidth="1"/>
    <col min="3" max="3" width="35.00390625" style="1" customWidth="1"/>
    <col min="4" max="4" width="24.28125" style="1" customWidth="1"/>
    <col min="5" max="5" width="31.00390625" style="1" customWidth="1"/>
    <col min="6" max="6" width="34.7109375" style="1" customWidth="1"/>
    <col min="7" max="16384" width="9.140625" style="1" customWidth="1"/>
  </cols>
  <sheetData>
    <row r="1" spans="1:6" s="2" customFormat="1" ht="18.75">
      <c r="A1" s="27" t="s">
        <v>59</v>
      </c>
      <c r="B1" s="1236" t="str">
        <f>[0]!Name</f>
        <v>Институт по биоразнообразие и екосистемни изследвания</v>
      </c>
      <c r="C1" s="1236"/>
      <c r="D1" s="1236"/>
      <c r="E1" s="1236"/>
      <c r="F1" s="1236"/>
    </row>
    <row r="2" s="2" customFormat="1" ht="21.75" customHeight="1"/>
    <row r="3" spans="1:13" s="5" customFormat="1" ht="109.5" customHeight="1" thickBot="1">
      <c r="A3" s="1151" t="s">
        <v>342</v>
      </c>
      <c r="B3" s="1151"/>
      <c r="C3" s="1151"/>
      <c r="D3" s="1151"/>
      <c r="E3" s="1151"/>
      <c r="F3" s="1151"/>
      <c r="G3" s="40"/>
      <c r="H3" s="40"/>
      <c r="I3" s="40"/>
      <c r="J3" s="40"/>
      <c r="K3" s="40"/>
      <c r="L3" s="40"/>
      <c r="M3" s="40"/>
    </row>
    <row r="4" spans="1:6" ht="146.25" customHeight="1" thickBot="1" thickTop="1">
      <c r="A4" s="12" t="s">
        <v>1</v>
      </c>
      <c r="B4" s="48" t="s">
        <v>251</v>
      </c>
      <c r="C4" s="48" t="s">
        <v>252</v>
      </c>
      <c r="D4" s="48" t="s">
        <v>197</v>
      </c>
      <c r="E4" s="200" t="s">
        <v>253</v>
      </c>
      <c r="F4" s="208" t="s">
        <v>307</v>
      </c>
    </row>
    <row r="5" spans="1:6" ht="16.5" thickBot="1">
      <c r="A5" s="44" t="s">
        <v>85</v>
      </c>
      <c r="B5" s="45" t="s">
        <v>86</v>
      </c>
      <c r="C5" s="45" t="s">
        <v>87</v>
      </c>
      <c r="D5" s="45" t="s">
        <v>88</v>
      </c>
      <c r="E5" s="45" t="s">
        <v>104</v>
      </c>
      <c r="F5" s="209" t="s">
        <v>105</v>
      </c>
    </row>
    <row r="6" spans="1:6" s="5" customFormat="1" ht="15.75" thickTop="1">
      <c r="A6" s="139"/>
      <c r="B6" s="139"/>
      <c r="C6" s="139"/>
      <c r="D6" s="139"/>
      <c r="E6" s="207"/>
      <c r="F6" s="206"/>
    </row>
    <row r="7" spans="1:6" s="5" customFormat="1" ht="15">
      <c r="A7" s="140"/>
      <c r="B7" s="141"/>
      <c r="C7" s="147"/>
      <c r="D7" s="149"/>
      <c r="E7" s="157"/>
      <c r="F7" s="206"/>
    </row>
    <row r="8" spans="1:6" s="5" customFormat="1" ht="15">
      <c r="A8" s="140"/>
      <c r="B8" s="141"/>
      <c r="C8" s="147"/>
      <c r="D8" s="149"/>
      <c r="E8" s="157"/>
      <c r="F8" s="206"/>
    </row>
    <row r="9" spans="1:6" s="5" customFormat="1" ht="15">
      <c r="A9" s="140"/>
      <c r="B9" s="141"/>
      <c r="C9" s="147"/>
      <c r="D9" s="149"/>
      <c r="E9" s="157"/>
      <c r="F9" s="206"/>
    </row>
    <row r="10" spans="1:6" s="5" customFormat="1" ht="15">
      <c r="A10" s="140"/>
      <c r="B10" s="141"/>
      <c r="C10" s="147"/>
      <c r="D10" s="149"/>
      <c r="E10" s="157"/>
      <c r="F10" s="206"/>
    </row>
    <row r="11" spans="1:6" s="5" customFormat="1" ht="15.75" customHeight="1">
      <c r="A11" s="1233" t="s">
        <v>186</v>
      </c>
      <c r="B11" s="1234"/>
      <c r="C11" s="1234"/>
      <c r="D11" s="1234"/>
      <c r="E11" s="1234"/>
      <c r="F11" s="1234"/>
    </row>
  </sheetData>
  <sheetProtection insertRows="0" deleteRows="0"/>
  <mergeCells count="3">
    <mergeCell ref="A11:F11"/>
    <mergeCell ref="B1:F1"/>
    <mergeCell ref="A3:F3"/>
  </mergeCells>
  <conditionalFormatting sqref="B6:B10">
    <cfRule type="expression" priority="3" dxfId="0">
      <formula>AND(COUNTBLANK($A6)=0,COUNTBLANK($B6)=1)</formula>
    </cfRule>
  </conditionalFormatting>
  <conditionalFormatting sqref="C6:C10">
    <cfRule type="expression" priority="2" dxfId="0">
      <formula>AND(COUNTBLANK($A6)=0,COUNTBLANK($C6)=1)</formula>
    </cfRule>
  </conditionalFormatting>
  <conditionalFormatting sqref="D6:D10">
    <cfRule type="expression" priority="1" dxfId="0">
      <formula>AND(COUNTBLANK($A6)=0,COUNTBLANK($D6)=1)</formula>
    </cfRule>
  </conditionalFormatting>
  <printOptions horizontalCentered="1"/>
  <pageMargins left="0.2362204724409449" right="0.2362204724409449" top="0.7480314960629921" bottom="0.7480314960629921" header="0" footer="0"/>
  <pageSetup horizontalDpi="300" verticalDpi="300" orientation="landscape" paperSize="9" scale="70"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6.xml><?xml version="1.0" encoding="utf-8"?>
<worksheet xmlns="http://schemas.openxmlformats.org/spreadsheetml/2006/main" xmlns:r="http://schemas.openxmlformats.org/officeDocument/2006/relationships">
  <dimension ref="A1:H11"/>
  <sheetViews>
    <sheetView showGridLines="0" zoomScale="80" zoomScaleNormal="80" zoomScalePageLayoutView="60" workbookViewId="0" topLeftCell="A1">
      <selection activeCell="A6" sqref="A6"/>
    </sheetView>
  </sheetViews>
  <sheetFormatPr defaultColWidth="9.140625" defaultRowHeight="15"/>
  <cols>
    <col min="1" max="1" width="49.57421875" style="1" customWidth="1"/>
    <col min="2" max="2" width="51.00390625" style="1" customWidth="1"/>
    <col min="3" max="3" width="41.421875" style="1" customWidth="1"/>
    <col min="4" max="16384" width="9.140625" style="1" customWidth="1"/>
  </cols>
  <sheetData>
    <row r="1" spans="1:3" s="2" customFormat="1" ht="18.75">
      <c r="A1" s="27" t="s">
        <v>59</v>
      </c>
      <c r="B1" s="1128" t="str">
        <f>[0]!Name</f>
        <v>Институт по биоразнообразие и екосистемни изследвания</v>
      </c>
      <c r="C1" s="1128"/>
    </row>
    <row r="2" s="2" customFormat="1" ht="21.75" customHeight="1"/>
    <row r="3" spans="1:8" s="5" customFormat="1" ht="104.25" customHeight="1" thickBot="1">
      <c r="A3" s="1151" t="s">
        <v>343</v>
      </c>
      <c r="B3" s="1151"/>
      <c r="C3" s="1151"/>
      <c r="D3" s="40"/>
      <c r="E3" s="40"/>
      <c r="F3" s="40"/>
      <c r="G3" s="40"/>
      <c r="H3" s="40"/>
    </row>
    <row r="4" spans="1:3" ht="37.5" customHeight="1" thickBot="1" thickTop="1">
      <c r="A4" s="41" t="s">
        <v>1</v>
      </c>
      <c r="B4" s="42" t="s">
        <v>2</v>
      </c>
      <c r="C4" s="43" t="s">
        <v>251</v>
      </c>
    </row>
    <row r="5" spans="1:3" ht="16.5" thickBot="1">
      <c r="A5" s="44" t="s">
        <v>85</v>
      </c>
      <c r="B5" s="45" t="s">
        <v>86</v>
      </c>
      <c r="C5" s="46" t="s">
        <v>87</v>
      </c>
    </row>
    <row r="6" spans="1:3" s="5" customFormat="1" ht="12.75" customHeight="1" thickTop="1">
      <c r="A6" s="139"/>
      <c r="B6" s="139"/>
      <c r="C6" s="139"/>
    </row>
    <row r="7" spans="1:3" s="5" customFormat="1" ht="15" customHeight="1">
      <c r="A7" s="143"/>
      <c r="B7" s="144"/>
      <c r="C7" s="150"/>
    </row>
    <row r="8" spans="1:3" s="5" customFormat="1" ht="15" customHeight="1">
      <c r="A8" s="140"/>
      <c r="B8" s="141"/>
      <c r="C8" s="142"/>
    </row>
    <row r="9" spans="1:3" s="5" customFormat="1" ht="15" customHeight="1">
      <c r="A9" s="143"/>
      <c r="B9" s="144"/>
      <c r="C9" s="150"/>
    </row>
    <row r="10" spans="1:3" s="5" customFormat="1" ht="15" customHeight="1">
      <c r="A10" s="140"/>
      <c r="B10" s="141"/>
      <c r="C10" s="142"/>
    </row>
    <row r="11" spans="1:3" s="5" customFormat="1" ht="15" customHeight="1" thickBot="1">
      <c r="A11" s="1237" t="s">
        <v>186</v>
      </c>
      <c r="B11" s="1238"/>
      <c r="C11" s="1239"/>
    </row>
    <row r="12" ht="16.5" thickTop="1"/>
  </sheetData>
  <sheetProtection insertRows="0" deleteRows="0"/>
  <mergeCells count="3">
    <mergeCell ref="B1:C1"/>
    <mergeCell ref="A3:C3"/>
    <mergeCell ref="A11:C11"/>
  </mergeCells>
  <conditionalFormatting sqref="B6:B10">
    <cfRule type="expression" priority="2" dxfId="0">
      <formula>AND(COUNTBLANK($A6)=0,COUNTBLANK($B6)=1)</formula>
    </cfRule>
  </conditionalFormatting>
  <conditionalFormatting sqref="C6:C10">
    <cfRule type="expression" priority="1" dxfId="0">
      <formula>AND(COUNTBLANK($A6)=0,COUNTBLANK($C6)=1)</formula>
    </cfRule>
  </conditionalFormatting>
  <printOptions horizontalCentered="1"/>
  <pageMargins left="0.2362204724409449" right="0.2362204724409449" top="0.866141732283464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17.xml><?xml version="1.0" encoding="utf-8"?>
<worksheet xmlns="http://schemas.openxmlformats.org/spreadsheetml/2006/main" xmlns:r="http://schemas.openxmlformats.org/officeDocument/2006/relationships">
  <dimension ref="A1:O11"/>
  <sheetViews>
    <sheetView showGridLines="0" zoomScale="60" zoomScaleNormal="60" zoomScalePageLayoutView="40" workbookViewId="0" topLeftCell="A1">
      <selection activeCell="A3" sqref="A3:O3"/>
    </sheetView>
  </sheetViews>
  <sheetFormatPr defaultColWidth="9.140625" defaultRowHeight="15"/>
  <cols>
    <col min="1" max="2" width="12.8515625" style="1" customWidth="1"/>
    <col min="3" max="3" width="20.140625" style="1" customWidth="1"/>
    <col min="4" max="4" width="32.8515625" style="1" customWidth="1"/>
    <col min="5" max="5" width="16.140625" style="1" customWidth="1"/>
    <col min="6" max="6" width="24.7109375" style="1" customWidth="1"/>
    <col min="7" max="7" width="22.57421875" style="1" customWidth="1"/>
    <col min="8" max="8" width="18.8515625" style="1" customWidth="1"/>
    <col min="9" max="9" width="19.8515625" style="1" customWidth="1"/>
    <col min="10" max="10" width="15.140625" style="1" customWidth="1"/>
    <col min="11" max="11" width="19.28125" style="1" customWidth="1"/>
    <col min="12" max="12" width="30.00390625" style="1" customWidth="1"/>
    <col min="13" max="13" width="22.28125" style="1" customWidth="1"/>
    <col min="14" max="14" width="21.140625" style="1" customWidth="1"/>
    <col min="15" max="15" width="16.28125" style="1" customWidth="1"/>
    <col min="16" max="16384" width="9.140625" style="1" customWidth="1"/>
  </cols>
  <sheetData>
    <row r="1" spans="1:11" s="2" customFormat="1" ht="18.75">
      <c r="A1" s="1150" t="s">
        <v>59</v>
      </c>
      <c r="B1" s="1150"/>
      <c r="C1" s="1150"/>
      <c r="D1" s="1150"/>
      <c r="E1" s="1128" t="str">
        <f>[0]!Name</f>
        <v>Институт по биоразнообразие и екосистемни изследвания</v>
      </c>
      <c r="F1" s="1128"/>
      <c r="G1" s="1128"/>
      <c r="H1" s="1128"/>
      <c r="I1" s="1128"/>
      <c r="J1" s="1128"/>
      <c r="K1" s="1128"/>
    </row>
    <row r="2" s="2" customFormat="1" ht="21.75" customHeight="1"/>
    <row r="3" spans="1:15" s="5" customFormat="1" ht="114.75" customHeight="1" thickBot="1">
      <c r="A3" s="1151" t="s">
        <v>344</v>
      </c>
      <c r="B3" s="1151"/>
      <c r="C3" s="1151"/>
      <c r="D3" s="1151"/>
      <c r="E3" s="1151"/>
      <c r="F3" s="1151"/>
      <c r="G3" s="1151"/>
      <c r="H3" s="1151"/>
      <c r="I3" s="1151"/>
      <c r="J3" s="1151"/>
      <c r="K3" s="1151"/>
      <c r="L3" s="1151"/>
      <c r="M3" s="1151"/>
      <c r="N3" s="1151"/>
      <c r="O3" s="1151"/>
    </row>
    <row r="4" spans="1:15" ht="99.75" customHeight="1" thickBot="1" thickTop="1">
      <c r="A4" s="51" t="s">
        <v>193</v>
      </c>
      <c r="B4" s="123" t="s">
        <v>257</v>
      </c>
      <c r="C4" s="123" t="s">
        <v>4</v>
      </c>
      <c r="D4" s="14" t="s">
        <v>149</v>
      </c>
      <c r="E4" s="14" t="s">
        <v>150</v>
      </c>
      <c r="F4" s="200" t="s">
        <v>254</v>
      </c>
      <c r="G4" s="256" t="s">
        <v>256</v>
      </c>
      <c r="H4" s="13" t="s">
        <v>3</v>
      </c>
      <c r="I4" s="181" t="s">
        <v>196</v>
      </c>
      <c r="J4" s="14" t="s">
        <v>152</v>
      </c>
      <c r="K4" s="14" t="s">
        <v>153</v>
      </c>
      <c r="L4" s="14" t="s">
        <v>154</v>
      </c>
      <c r="M4" s="14" t="s">
        <v>155</v>
      </c>
      <c r="N4" s="14" t="s">
        <v>156</v>
      </c>
      <c r="O4" s="15" t="s">
        <v>255</v>
      </c>
    </row>
    <row r="5" spans="1:15" ht="16.5" thickBot="1">
      <c r="A5" s="44" t="s">
        <v>85</v>
      </c>
      <c r="B5" s="45" t="s">
        <v>86</v>
      </c>
      <c r="C5" s="45" t="s">
        <v>87</v>
      </c>
      <c r="D5" s="45" t="s">
        <v>88</v>
      </c>
      <c r="E5" s="45" t="s">
        <v>104</v>
      </c>
      <c r="F5" s="45" t="s">
        <v>105</v>
      </c>
      <c r="G5" s="45" t="s">
        <v>106</v>
      </c>
      <c r="H5" s="45" t="s">
        <v>107</v>
      </c>
      <c r="I5" s="45" t="s">
        <v>108</v>
      </c>
      <c r="J5" s="45" t="s">
        <v>109</v>
      </c>
      <c r="K5" s="45" t="s">
        <v>110</v>
      </c>
      <c r="L5" s="45" t="s">
        <v>111</v>
      </c>
      <c r="M5" s="45" t="s">
        <v>112</v>
      </c>
      <c r="N5" s="45" t="s">
        <v>113</v>
      </c>
      <c r="O5" s="47" t="s">
        <v>114</v>
      </c>
    </row>
    <row r="6" spans="1:15" s="92" customFormat="1" ht="12.75" customHeight="1" thickTop="1">
      <c r="A6" s="271"/>
      <c r="B6" s="210"/>
      <c r="C6" s="151"/>
      <c r="D6" s="278"/>
      <c r="E6" s="272"/>
      <c r="F6" s="272"/>
      <c r="G6" s="272"/>
      <c r="H6" s="272"/>
      <c r="I6" s="272"/>
      <c r="J6" s="183"/>
      <c r="K6" s="183"/>
      <c r="L6" s="183"/>
      <c r="M6" s="182"/>
      <c r="N6" s="182"/>
      <c r="O6" s="273"/>
    </row>
    <row r="7" spans="1:15" s="92" customFormat="1" ht="12.75" customHeight="1">
      <c r="A7" s="152"/>
      <c r="B7" s="210"/>
      <c r="C7" s="153"/>
      <c r="D7" s="154"/>
      <c r="E7" s="154"/>
      <c r="F7" s="154"/>
      <c r="G7" s="154"/>
      <c r="H7" s="154"/>
      <c r="I7" s="154"/>
      <c r="J7" s="185"/>
      <c r="K7" s="185"/>
      <c r="L7" s="185"/>
      <c r="M7" s="184"/>
      <c r="N7" s="184"/>
      <c r="O7" s="155"/>
    </row>
    <row r="8" spans="1:15" s="92" customFormat="1" ht="12.75" customHeight="1">
      <c r="A8" s="152"/>
      <c r="B8" s="210"/>
      <c r="C8" s="153"/>
      <c r="D8" s="154"/>
      <c r="E8" s="154"/>
      <c r="F8" s="154"/>
      <c r="G8" s="154"/>
      <c r="H8" s="154"/>
      <c r="I8" s="154"/>
      <c r="J8" s="185"/>
      <c r="K8" s="185"/>
      <c r="L8" s="185"/>
      <c r="M8" s="184"/>
      <c r="N8" s="184"/>
      <c r="O8" s="155"/>
    </row>
    <row r="9" spans="1:15" s="92" customFormat="1" ht="12.75" customHeight="1">
      <c r="A9" s="152"/>
      <c r="B9" s="210"/>
      <c r="C9" s="153"/>
      <c r="D9" s="154"/>
      <c r="E9" s="154"/>
      <c r="F9" s="154"/>
      <c r="G9" s="154"/>
      <c r="H9" s="154"/>
      <c r="I9" s="154"/>
      <c r="J9" s="185"/>
      <c r="K9" s="185"/>
      <c r="L9" s="185"/>
      <c r="M9" s="184"/>
      <c r="N9" s="184"/>
      <c r="O9" s="155"/>
    </row>
    <row r="10" spans="1:15" s="92" customFormat="1" ht="12.75" customHeight="1">
      <c r="A10" s="152"/>
      <c r="B10" s="210"/>
      <c r="C10" s="153"/>
      <c r="D10" s="154"/>
      <c r="E10" s="154"/>
      <c r="F10" s="154"/>
      <c r="G10" s="154"/>
      <c r="H10" s="154"/>
      <c r="I10" s="154"/>
      <c r="J10" s="185"/>
      <c r="K10" s="185"/>
      <c r="L10" s="185"/>
      <c r="M10" s="184"/>
      <c r="N10" s="184"/>
      <c r="O10" s="155"/>
    </row>
    <row r="11" spans="1:15" s="92" customFormat="1" ht="17.25" customHeight="1" thickBot="1">
      <c r="A11" s="1237" t="s">
        <v>186</v>
      </c>
      <c r="B11" s="1238"/>
      <c r="C11" s="1238"/>
      <c r="D11" s="1238"/>
      <c r="E11" s="1238"/>
      <c r="F11" s="1238"/>
      <c r="G11" s="1238"/>
      <c r="H11" s="1238"/>
      <c r="I11" s="1238"/>
      <c r="J11" s="1238"/>
      <c r="K11" s="1238"/>
      <c r="L11" s="1238"/>
      <c r="M11" s="1238"/>
      <c r="N11" s="1238"/>
      <c r="O11" s="1238"/>
    </row>
    <row r="12" ht="16.5" thickTop="1"/>
  </sheetData>
  <sheetProtection insertRows="0" deleteRows="0"/>
  <mergeCells count="4">
    <mergeCell ref="A1:D1"/>
    <mergeCell ref="A3:O3"/>
    <mergeCell ref="E1:K1"/>
    <mergeCell ref="A11:O11"/>
  </mergeCells>
  <conditionalFormatting sqref="A6:A10">
    <cfRule type="expression" priority="8" dxfId="0">
      <formula>AND(COUNTBLANK($D6)=0,COUNTBLANK($A6)=1)</formula>
    </cfRule>
    <cfRule type="expression" priority="16" dxfId="0">
      <formula>AND(COUNTBLANK($C6)=0,COUNTBLANK($A6)=1)</formula>
    </cfRule>
  </conditionalFormatting>
  <conditionalFormatting sqref="D6:D10">
    <cfRule type="expression" priority="15" dxfId="0">
      <formula>AND(COUNTBLANK($C6)=0,COUNTBLANK($D6)=1)</formula>
    </cfRule>
  </conditionalFormatting>
  <conditionalFormatting sqref="E6:E10">
    <cfRule type="expression" priority="6" dxfId="0">
      <formula>AND(COUNTBLANK($D6)=0,COUNTBLANK($E6)=1)</formula>
    </cfRule>
    <cfRule type="expression" priority="14" dxfId="0">
      <formula>AND(COUNTBLANK($C6)=0,COUNTBLANK($E6)=1)</formula>
    </cfRule>
  </conditionalFormatting>
  <conditionalFormatting sqref="F6:F10">
    <cfRule type="expression" priority="5" dxfId="0">
      <formula>AND(COUNTBLANK($D6)=0,COUNTBLANK($F6)=1)</formula>
    </cfRule>
    <cfRule type="expression" priority="13" dxfId="0">
      <formula>AND(COUNTBLANK($C6)=0,COUNTBLANK($F6)=1)</formula>
    </cfRule>
  </conditionalFormatting>
  <conditionalFormatting sqref="G6:G10">
    <cfRule type="expression" priority="4" dxfId="0">
      <formula>AND(COUNTBLANK($D6)=0,COUNTBLANK($G6)=1)</formula>
    </cfRule>
    <cfRule type="expression" priority="12" dxfId="0">
      <formula>AND(COUNTBLANK($C6)=0,COUNTBLANK($G6)=1)</formula>
    </cfRule>
  </conditionalFormatting>
  <conditionalFormatting sqref="H6:H10">
    <cfRule type="expression" priority="3" dxfId="0">
      <formula>AND(COUNTBLANK($D6)=0,COUNTBLANK($H6)=1)</formula>
    </cfRule>
    <cfRule type="expression" priority="11" dxfId="0">
      <formula>AND(COUNTBLANK($C6)=0,COUNTBLANK($H6)=1)</formula>
    </cfRule>
  </conditionalFormatting>
  <conditionalFormatting sqref="I6:I10">
    <cfRule type="expression" priority="2" dxfId="0">
      <formula>AND(COUNTBLANK($D6)=0,COUNTBLANK($I6)=1)</formula>
    </cfRule>
    <cfRule type="expression" priority="10" dxfId="0">
      <formula>AND(COUNTBLANK($C6)=0,COUNTBLANK($I6)=1)</formula>
    </cfRule>
  </conditionalFormatting>
  <conditionalFormatting sqref="O6:O10">
    <cfRule type="expression" priority="1" dxfId="0">
      <formula>AND(COUNTBLANK($D6)=0,COUNTBLANK($O6)=1)</formula>
    </cfRule>
    <cfRule type="expression" priority="9" dxfId="0">
      <formula>AND(COUNTBLANK($C6)=0,COUNTBLANK($O6)=1)</formula>
    </cfRule>
  </conditionalFormatting>
  <conditionalFormatting sqref="C6:C10">
    <cfRule type="expression" priority="7" dxfId="0">
      <formula>AND(COUNTBLANK($D6)=0,COUNTBLANK($C6)=1)</formula>
    </cfRule>
  </conditionalFormatting>
  <dataValidations count="2">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 allowBlank="1" showInputMessage="1" showErrorMessage="1" error="Въведете годината с четири цифри" sqref="B6:B10"/>
  </dataValidations>
  <printOptions horizontalCentered="1"/>
  <pageMargins left="0.2362204724409449" right="0.2362204724409449" top="0.7480314960629921" bottom="0.7480314960629921" header="0" footer="0"/>
  <pageSetup horizontalDpi="300" verticalDpi="300"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8.xml><?xml version="1.0" encoding="utf-8"?>
<worksheet xmlns="http://schemas.openxmlformats.org/spreadsheetml/2006/main" xmlns:r="http://schemas.openxmlformats.org/officeDocument/2006/relationships">
  <dimension ref="A1:O11"/>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4.57421875" style="1" customWidth="1"/>
    <col min="4" max="4" width="32.8515625" style="1" customWidth="1"/>
    <col min="5" max="5" width="16.140625" style="1" customWidth="1"/>
    <col min="6" max="6" width="36.421875" style="1" customWidth="1"/>
    <col min="7" max="7" width="22.421875" style="1" customWidth="1"/>
    <col min="8" max="8" width="18.8515625" style="1" customWidth="1"/>
    <col min="9" max="9" width="17.421875" style="1" customWidth="1"/>
    <col min="10" max="10" width="16.28125" style="1" customWidth="1"/>
    <col min="11" max="11" width="18.57421875" style="1" customWidth="1"/>
    <col min="12" max="12" width="26.140625" style="1" customWidth="1"/>
    <col min="13" max="13" width="19.8515625" style="1" customWidth="1"/>
    <col min="14" max="14" width="20.7109375" style="1" customWidth="1"/>
    <col min="15" max="15" width="16.7109375" style="1" customWidth="1"/>
    <col min="16" max="16384" width="9.140625" style="1" customWidth="1"/>
  </cols>
  <sheetData>
    <row r="1" spans="1:11" s="2" customFormat="1" ht="18.75">
      <c r="A1" s="1150" t="s">
        <v>59</v>
      </c>
      <c r="B1" s="1150"/>
      <c r="C1" s="1150"/>
      <c r="D1" s="1150"/>
      <c r="E1" s="1128" t="str">
        <f>[0]!Name</f>
        <v>Институт по биоразнообразие и екосистемни изследвания</v>
      </c>
      <c r="F1" s="1128"/>
      <c r="G1" s="1128"/>
      <c r="H1" s="1128"/>
      <c r="I1" s="1128"/>
      <c r="J1" s="1128"/>
      <c r="K1" s="1128"/>
    </row>
    <row r="2" s="2" customFormat="1" ht="21.75" customHeight="1"/>
    <row r="3" spans="1:15" s="5" customFormat="1" ht="138" customHeight="1" thickBot="1">
      <c r="A3" s="1151" t="s">
        <v>345</v>
      </c>
      <c r="B3" s="1151"/>
      <c r="C3" s="1151"/>
      <c r="D3" s="1151"/>
      <c r="E3" s="1151"/>
      <c r="F3" s="1151"/>
      <c r="G3" s="1151"/>
      <c r="H3" s="1151"/>
      <c r="I3" s="1151"/>
      <c r="J3" s="1151"/>
      <c r="K3" s="1151"/>
      <c r="L3" s="1151"/>
      <c r="M3" s="1151"/>
      <c r="N3" s="1151"/>
      <c r="O3" s="1151"/>
    </row>
    <row r="4" spans="1:15" ht="121.5" customHeight="1" thickBot="1" thickTop="1">
      <c r="A4" s="51" t="s">
        <v>193</v>
      </c>
      <c r="B4" s="123" t="s">
        <v>257</v>
      </c>
      <c r="C4" s="123" t="s">
        <v>4</v>
      </c>
      <c r="D4" s="14" t="s">
        <v>149</v>
      </c>
      <c r="E4" s="14" t="s">
        <v>150</v>
      </c>
      <c r="F4" s="200" t="s">
        <v>258</v>
      </c>
      <c r="G4" s="256" t="s">
        <v>256</v>
      </c>
      <c r="H4" s="13" t="s">
        <v>3</v>
      </c>
      <c r="I4" s="181" t="s">
        <v>196</v>
      </c>
      <c r="J4" s="14" t="s">
        <v>152</v>
      </c>
      <c r="K4" s="14" t="s">
        <v>153</v>
      </c>
      <c r="L4" s="14" t="s">
        <v>154</v>
      </c>
      <c r="M4" s="14" t="s">
        <v>155</v>
      </c>
      <c r="N4" s="14" t="s">
        <v>156</v>
      </c>
      <c r="O4" s="15" t="s">
        <v>255</v>
      </c>
    </row>
    <row r="5" spans="1:15" ht="16.5" thickBot="1">
      <c r="A5" s="44" t="s">
        <v>85</v>
      </c>
      <c r="B5" s="45" t="s">
        <v>86</v>
      </c>
      <c r="C5" s="45" t="s">
        <v>87</v>
      </c>
      <c r="D5" s="45" t="s">
        <v>88</v>
      </c>
      <c r="E5" s="45" t="s">
        <v>104</v>
      </c>
      <c r="F5" s="45" t="s">
        <v>105</v>
      </c>
      <c r="G5" s="45" t="s">
        <v>106</v>
      </c>
      <c r="H5" s="45" t="s">
        <v>107</v>
      </c>
      <c r="I5" s="45" t="s">
        <v>108</v>
      </c>
      <c r="J5" s="45" t="s">
        <v>109</v>
      </c>
      <c r="K5" s="45" t="s">
        <v>110</v>
      </c>
      <c r="L5" s="45" t="s">
        <v>111</v>
      </c>
      <c r="M5" s="45" t="s">
        <v>112</v>
      </c>
      <c r="N5" s="45" t="s">
        <v>113</v>
      </c>
      <c r="O5" s="47" t="s">
        <v>114</v>
      </c>
    </row>
    <row r="6" spans="1:15" s="6" customFormat="1" ht="15" thickTop="1">
      <c r="A6" s="271"/>
      <c r="B6" s="151"/>
      <c r="C6" s="151"/>
      <c r="D6" s="278"/>
      <c r="E6" s="272"/>
      <c r="F6" s="272"/>
      <c r="G6" s="272"/>
      <c r="H6" s="272"/>
      <c r="I6" s="272"/>
      <c r="J6" s="187"/>
      <c r="K6" s="187"/>
      <c r="L6" s="187"/>
      <c r="M6" s="186"/>
      <c r="N6" s="186"/>
      <c r="O6" s="273"/>
    </row>
    <row r="7" spans="1:15" s="6" customFormat="1" ht="14.25">
      <c r="A7" s="152"/>
      <c r="B7" s="153"/>
      <c r="C7" s="153"/>
      <c r="D7" s="154"/>
      <c r="E7" s="154"/>
      <c r="F7" s="154"/>
      <c r="G7" s="154"/>
      <c r="H7" s="154"/>
      <c r="I7" s="154"/>
      <c r="J7" s="189"/>
      <c r="K7" s="189"/>
      <c r="L7" s="189"/>
      <c r="M7" s="188"/>
      <c r="N7" s="188"/>
      <c r="O7" s="155"/>
    </row>
    <row r="8" spans="1:15" s="6" customFormat="1" ht="14.25">
      <c r="A8" s="152"/>
      <c r="B8" s="153"/>
      <c r="C8" s="153"/>
      <c r="D8" s="154"/>
      <c r="E8" s="154"/>
      <c r="F8" s="154"/>
      <c r="G8" s="154"/>
      <c r="H8" s="154"/>
      <c r="I8" s="154"/>
      <c r="J8" s="189"/>
      <c r="K8" s="189"/>
      <c r="L8" s="189"/>
      <c r="M8" s="188"/>
      <c r="N8" s="188"/>
      <c r="O8" s="155"/>
    </row>
    <row r="9" spans="1:15" s="6" customFormat="1" ht="14.25">
      <c r="A9" s="152"/>
      <c r="B9" s="153"/>
      <c r="C9" s="153"/>
      <c r="D9" s="154"/>
      <c r="E9" s="154"/>
      <c r="F9" s="154"/>
      <c r="G9" s="154"/>
      <c r="H9" s="154"/>
      <c r="I9" s="154"/>
      <c r="J9" s="189"/>
      <c r="K9" s="189"/>
      <c r="L9" s="189"/>
      <c r="M9" s="188"/>
      <c r="N9" s="188"/>
      <c r="O9" s="155"/>
    </row>
    <row r="10" spans="1:15" s="6" customFormat="1" ht="14.25">
      <c r="A10" s="152"/>
      <c r="B10" s="153"/>
      <c r="C10" s="153"/>
      <c r="D10" s="154"/>
      <c r="E10" s="154"/>
      <c r="F10" s="154"/>
      <c r="G10" s="154"/>
      <c r="H10" s="154"/>
      <c r="I10" s="154"/>
      <c r="J10" s="189"/>
      <c r="K10" s="189"/>
      <c r="L10" s="189"/>
      <c r="M10" s="188"/>
      <c r="N10" s="188"/>
      <c r="O10" s="155"/>
    </row>
    <row r="11" spans="1:15" s="6" customFormat="1" ht="15.75" customHeight="1" thickBot="1">
      <c r="A11" s="1237" t="s">
        <v>186</v>
      </c>
      <c r="B11" s="1238"/>
      <c r="C11" s="1238"/>
      <c r="D11" s="1238"/>
      <c r="E11" s="1238"/>
      <c r="F11" s="1238"/>
      <c r="G11" s="1238"/>
      <c r="H11" s="1238"/>
      <c r="I11" s="1238"/>
      <c r="J11" s="1238"/>
      <c r="K11" s="1238"/>
      <c r="L11" s="1238"/>
      <c r="M11" s="1238"/>
      <c r="N11" s="1238"/>
      <c r="O11" s="1238"/>
    </row>
    <row r="12" ht="16.5" thickTop="1"/>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pageMargins left="0.2362204724409449" right="0.2362204724409449" top="0.5905511811023623" bottom="0.7480314960629921" header="0" footer="0"/>
  <pageSetup horizontalDpi="300" verticalDpi="300" orientation="landscape" paperSize="9" scale="43"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9.xml><?xml version="1.0" encoding="utf-8"?>
<worksheet xmlns="http://schemas.openxmlformats.org/spreadsheetml/2006/main" xmlns:r="http://schemas.openxmlformats.org/officeDocument/2006/relationships">
  <dimension ref="A1:O13"/>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21.2812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1150" t="s">
        <v>59</v>
      </c>
      <c r="B1" s="1150"/>
      <c r="C1" s="1150"/>
      <c r="D1" s="1150"/>
      <c r="E1" s="1128" t="str">
        <f>[0]!Name</f>
        <v>Институт по биоразнообразие и екосистемни изследвания</v>
      </c>
      <c r="F1" s="1128"/>
      <c r="G1" s="1128"/>
      <c r="H1" s="1128"/>
      <c r="I1" s="1128"/>
      <c r="J1" s="1128"/>
      <c r="K1" s="1128"/>
    </row>
    <row r="2" s="2" customFormat="1" ht="21.75" customHeight="1"/>
    <row r="3" spans="1:15" s="5" customFormat="1" ht="139.5" customHeight="1" thickBot="1">
      <c r="A3" s="1151" t="s">
        <v>346</v>
      </c>
      <c r="B3" s="1151"/>
      <c r="C3" s="1151"/>
      <c r="D3" s="1151"/>
      <c r="E3" s="1151"/>
      <c r="F3" s="1151"/>
      <c r="G3" s="1151"/>
      <c r="H3" s="1151"/>
      <c r="I3" s="1151"/>
      <c r="J3" s="1151"/>
      <c r="K3" s="1151"/>
      <c r="L3" s="1151"/>
      <c r="M3" s="1151"/>
      <c r="N3" s="1151"/>
      <c r="O3" s="1151"/>
    </row>
    <row r="4" spans="1:15" ht="230.25" customHeight="1" thickBot="1" thickTop="1">
      <c r="A4" s="51" t="s">
        <v>193</v>
      </c>
      <c r="B4" s="123" t="s">
        <v>257</v>
      </c>
      <c r="C4" s="123" t="s">
        <v>4</v>
      </c>
      <c r="D4" s="14" t="s">
        <v>149</v>
      </c>
      <c r="E4" s="14" t="s">
        <v>150</v>
      </c>
      <c r="F4" s="200" t="s">
        <v>254</v>
      </c>
      <c r="G4" s="256" t="s">
        <v>256</v>
      </c>
      <c r="H4" s="13" t="s">
        <v>3</v>
      </c>
      <c r="I4" s="181" t="s">
        <v>196</v>
      </c>
      <c r="J4" s="14" t="s">
        <v>152</v>
      </c>
      <c r="K4" s="14" t="s">
        <v>153</v>
      </c>
      <c r="L4" s="190" t="s">
        <v>154</v>
      </c>
      <c r="M4" s="256" t="s">
        <v>155</v>
      </c>
      <c r="N4" s="256" t="s">
        <v>156</v>
      </c>
      <c r="O4" s="15" t="s">
        <v>255</v>
      </c>
    </row>
    <row r="5" spans="1:15" ht="16.5" thickBot="1">
      <c r="A5" s="44" t="s">
        <v>85</v>
      </c>
      <c r="B5" s="45" t="s">
        <v>86</v>
      </c>
      <c r="C5" s="45" t="s">
        <v>87</v>
      </c>
      <c r="D5" s="45" t="s">
        <v>88</v>
      </c>
      <c r="E5" s="45" t="s">
        <v>104</v>
      </c>
      <c r="F5" s="45" t="s">
        <v>105</v>
      </c>
      <c r="G5" s="45" t="s">
        <v>106</v>
      </c>
      <c r="H5" s="45" t="s">
        <v>107</v>
      </c>
      <c r="I5" s="45" t="s">
        <v>108</v>
      </c>
      <c r="J5" s="45" t="s">
        <v>109</v>
      </c>
      <c r="K5" s="45" t="s">
        <v>110</v>
      </c>
      <c r="L5" s="45" t="s">
        <v>111</v>
      </c>
      <c r="M5" s="45" t="s">
        <v>112</v>
      </c>
      <c r="N5" s="45" t="s">
        <v>113</v>
      </c>
      <c r="O5" s="47" t="s">
        <v>114</v>
      </c>
    </row>
    <row r="6" spans="1:15" s="6" customFormat="1" ht="15" thickTop="1">
      <c r="A6" s="271"/>
      <c r="B6" s="151"/>
      <c r="C6" s="151"/>
      <c r="D6" s="278"/>
      <c r="E6" s="272"/>
      <c r="F6" s="272"/>
      <c r="G6" s="272"/>
      <c r="H6" s="272"/>
      <c r="I6" s="272"/>
      <c r="J6" s="156"/>
      <c r="K6" s="156"/>
      <c r="L6" s="156"/>
      <c r="M6" s="262"/>
      <c r="N6" s="262"/>
      <c r="O6" s="273"/>
    </row>
    <row r="7" spans="1:15" s="6" customFormat="1" ht="14.25">
      <c r="A7" s="152"/>
      <c r="B7" s="153"/>
      <c r="C7" s="153"/>
      <c r="D7" s="154"/>
      <c r="E7" s="154"/>
      <c r="F7" s="154"/>
      <c r="G7" s="154"/>
      <c r="H7" s="154"/>
      <c r="I7" s="154"/>
      <c r="J7" s="157"/>
      <c r="K7" s="157"/>
      <c r="L7" s="157"/>
      <c r="M7" s="262"/>
      <c r="N7" s="262"/>
      <c r="O7" s="155"/>
    </row>
    <row r="8" spans="1:15" s="6" customFormat="1" ht="14.25">
      <c r="A8" s="152"/>
      <c r="B8" s="153"/>
      <c r="C8" s="153"/>
      <c r="D8" s="154"/>
      <c r="E8" s="154"/>
      <c r="F8" s="154"/>
      <c r="G8" s="154"/>
      <c r="H8" s="154"/>
      <c r="I8" s="154"/>
      <c r="J8" s="157"/>
      <c r="K8" s="157"/>
      <c r="L8" s="157"/>
      <c r="M8" s="262"/>
      <c r="N8" s="262"/>
      <c r="O8" s="155"/>
    </row>
    <row r="9" spans="1:15" s="6" customFormat="1" ht="14.25">
      <c r="A9" s="152"/>
      <c r="B9" s="153"/>
      <c r="C9" s="153"/>
      <c r="D9" s="154"/>
      <c r="E9" s="154"/>
      <c r="F9" s="154"/>
      <c r="G9" s="154"/>
      <c r="H9" s="154"/>
      <c r="I9" s="154"/>
      <c r="J9" s="157"/>
      <c r="K9" s="157"/>
      <c r="L9" s="157"/>
      <c r="M9" s="262"/>
      <c r="N9" s="262"/>
      <c r="O9" s="155"/>
    </row>
    <row r="10" spans="1:15" s="6" customFormat="1" ht="14.25">
      <c r="A10" s="152"/>
      <c r="B10" s="153"/>
      <c r="C10" s="153"/>
      <c r="D10" s="154"/>
      <c r="E10" s="154"/>
      <c r="F10" s="154"/>
      <c r="G10" s="154"/>
      <c r="H10" s="154"/>
      <c r="I10" s="154"/>
      <c r="J10" s="157"/>
      <c r="K10" s="157"/>
      <c r="L10" s="157"/>
      <c r="M10" s="262"/>
      <c r="N10" s="262"/>
      <c r="O10" s="155"/>
    </row>
    <row r="11" spans="1:15" s="6" customFormat="1" ht="15.75" customHeight="1" thickBot="1">
      <c r="A11" s="1237" t="s">
        <v>186</v>
      </c>
      <c r="B11" s="1238"/>
      <c r="C11" s="1238"/>
      <c r="D11" s="1238"/>
      <c r="E11" s="1238"/>
      <c r="F11" s="1238"/>
      <c r="G11" s="1238"/>
      <c r="H11" s="1238"/>
      <c r="I11" s="1238"/>
      <c r="J11" s="1238"/>
      <c r="K11" s="1238"/>
      <c r="L11" s="1238"/>
      <c r="M11" s="1238"/>
      <c r="N11" s="1238"/>
      <c r="O11" s="1238"/>
    </row>
    <row r="12" ht="16.5" thickTop="1"/>
    <row r="13" ht="15.75">
      <c r="D13" s="3"/>
    </row>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7480314960629921" bottom="0.7480314960629921" header="0" footer="0"/>
  <pageSetup horizontalDpi="300" verticalDpi="300"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xml><?xml version="1.0" encoding="utf-8"?>
<worksheet xmlns="http://schemas.openxmlformats.org/spreadsheetml/2006/main" xmlns:r="http://schemas.openxmlformats.org/officeDocument/2006/relationships">
  <dimension ref="A1:X161"/>
  <sheetViews>
    <sheetView showGridLines="0" zoomScale="90" zoomScaleNormal="90" zoomScalePageLayoutView="80" workbookViewId="0" topLeftCell="A19">
      <selection activeCell="A18" sqref="A18"/>
    </sheetView>
  </sheetViews>
  <sheetFormatPr defaultColWidth="9.140625" defaultRowHeight="15"/>
  <cols>
    <col min="1" max="1" width="51.421875" style="17" customWidth="1"/>
    <col min="2" max="2" width="49.7109375" style="17" customWidth="1"/>
    <col min="3" max="3" width="20.421875" style="17" customWidth="1"/>
    <col min="4" max="4" width="18.28125" style="17" customWidth="1"/>
    <col min="5" max="6" width="9.140625" style="17" customWidth="1"/>
    <col min="7" max="7" width="1.57421875" style="17" customWidth="1"/>
    <col min="8" max="8" width="34.57421875" style="17" customWidth="1"/>
    <col min="9" max="16384" width="9.140625" style="17" customWidth="1"/>
  </cols>
  <sheetData>
    <row r="1" spans="1:24" s="518" customFormat="1" ht="22.5" customHeight="1">
      <c r="A1" s="516" t="s">
        <v>59</v>
      </c>
      <c r="B1" s="1113" t="str">
        <f>[4]!Name</f>
        <v>Институт по биоразнообразие и екосистемни изследвания</v>
      </c>
      <c r="C1" s="1113"/>
      <c r="D1" s="1113"/>
      <c r="E1" s="517"/>
      <c r="F1" s="517"/>
      <c r="G1" s="517"/>
      <c r="H1" s="517"/>
      <c r="I1" s="517"/>
      <c r="J1" s="517"/>
      <c r="K1" s="517"/>
      <c r="L1" s="517"/>
      <c r="M1" s="517"/>
      <c r="N1" s="517"/>
      <c r="O1" s="517"/>
      <c r="P1" s="517"/>
      <c r="Q1" s="517"/>
      <c r="R1" s="517"/>
      <c r="S1" s="517"/>
      <c r="T1" s="517"/>
      <c r="U1" s="517"/>
      <c r="V1" s="517"/>
      <c r="W1" s="517"/>
      <c r="X1" s="517"/>
    </row>
    <row r="2" spans="1:4" ht="27.75" customHeight="1">
      <c r="A2" s="519"/>
      <c r="B2" s="519"/>
      <c r="C2" s="519"/>
      <c r="D2" s="519"/>
    </row>
    <row r="3" spans="1:4" ht="77.25" customHeight="1">
      <c r="A3" s="1114" t="s">
        <v>89</v>
      </c>
      <c r="B3" s="1115"/>
      <c r="C3" s="1115"/>
      <c r="D3" s="1115"/>
    </row>
    <row r="4" spans="1:4" ht="21" customHeight="1">
      <c r="A4" s="520"/>
      <c r="B4" s="521"/>
      <c r="C4" s="521"/>
      <c r="D4" s="521"/>
    </row>
    <row r="5" spans="1:4" ht="17.25" customHeight="1">
      <c r="A5" s="1119" t="s">
        <v>237</v>
      </c>
      <c r="B5" s="1120"/>
      <c r="C5" s="1121"/>
      <c r="D5" s="719">
        <v>531.92</v>
      </c>
    </row>
    <row r="6" spans="1:4" ht="31.5" customHeight="1">
      <c r="A6" s="522"/>
      <c r="B6" s="522"/>
      <c r="C6" s="522"/>
      <c r="D6" s="523"/>
    </row>
    <row r="7" spans="1:4" ht="35.25" customHeight="1" thickBot="1">
      <c r="A7" s="1122" t="s">
        <v>330</v>
      </c>
      <c r="B7" s="1123"/>
      <c r="C7" s="1123"/>
      <c r="D7" s="1123"/>
    </row>
    <row r="8" spans="1:4" ht="24.75" customHeight="1" thickBot="1" thickTop="1">
      <c r="A8" s="1116" t="s">
        <v>214</v>
      </c>
      <c r="B8" s="1117"/>
      <c r="C8" s="1117"/>
      <c r="D8" s="1118"/>
    </row>
    <row r="9" spans="1:4" ht="37.5" customHeight="1" thickBot="1" thickTop="1">
      <c r="A9" s="720" t="s">
        <v>0</v>
      </c>
      <c r="B9" s="721" t="s">
        <v>247</v>
      </c>
      <c r="C9" s="721" t="s">
        <v>75</v>
      </c>
      <c r="D9" s="722" t="s">
        <v>76</v>
      </c>
    </row>
    <row r="10" spans="1:4" ht="15.75" thickBot="1">
      <c r="A10" s="723" t="s">
        <v>85</v>
      </c>
      <c r="B10" s="724" t="s">
        <v>86</v>
      </c>
      <c r="C10" s="724" t="s">
        <v>87</v>
      </c>
      <c r="D10" s="725" t="s">
        <v>88</v>
      </c>
    </row>
    <row r="11" spans="1:4" ht="16.5" thickTop="1">
      <c r="A11" s="709" t="s">
        <v>1568</v>
      </c>
      <c r="B11" s="710" t="s">
        <v>2125</v>
      </c>
      <c r="C11" s="711" t="s">
        <v>77</v>
      </c>
      <c r="D11" s="709" t="s">
        <v>81</v>
      </c>
    </row>
    <row r="12" spans="1:4" ht="15.75">
      <c r="A12" s="709" t="s">
        <v>1570</v>
      </c>
      <c r="B12" s="712" t="s">
        <v>2102</v>
      </c>
      <c r="C12" s="711"/>
      <c r="D12" s="709" t="s">
        <v>79</v>
      </c>
    </row>
    <row r="13" spans="1:4" ht="15.75">
      <c r="A13" s="709" t="s">
        <v>1572</v>
      </c>
      <c r="B13" s="710" t="s">
        <v>1573</v>
      </c>
      <c r="C13" s="711"/>
      <c r="D13" s="709" t="s">
        <v>79</v>
      </c>
    </row>
    <row r="14" spans="1:4" ht="15.75">
      <c r="A14" s="709" t="s">
        <v>1574</v>
      </c>
      <c r="B14" s="710" t="s">
        <v>1575</v>
      </c>
      <c r="C14" s="711" t="s">
        <v>77</v>
      </c>
      <c r="D14" s="709" t="s">
        <v>80</v>
      </c>
    </row>
    <row r="15" spans="1:4" ht="15.75">
      <c r="A15" s="709" t="s">
        <v>1576</v>
      </c>
      <c r="B15" s="710" t="s">
        <v>1577</v>
      </c>
      <c r="C15" s="711" t="s">
        <v>77</v>
      </c>
      <c r="D15" s="709" t="s">
        <v>81</v>
      </c>
    </row>
    <row r="16" spans="1:4" ht="15.75">
      <c r="A16" s="709" t="s">
        <v>1578</v>
      </c>
      <c r="B16" s="710" t="s">
        <v>1579</v>
      </c>
      <c r="C16" s="711" t="s">
        <v>77</v>
      </c>
      <c r="D16" s="709" t="s">
        <v>81</v>
      </c>
    </row>
    <row r="17" spans="1:4" ht="15.75">
      <c r="A17" s="709" t="s">
        <v>1580</v>
      </c>
      <c r="B17" s="710" t="s">
        <v>1581</v>
      </c>
      <c r="C17" s="711" t="s">
        <v>77</v>
      </c>
      <c r="D17" s="709" t="s">
        <v>79</v>
      </c>
    </row>
    <row r="18" spans="1:4" ht="15.75">
      <c r="A18" s="709" t="s">
        <v>1582</v>
      </c>
      <c r="B18" s="712" t="s">
        <v>2103</v>
      </c>
      <c r="C18" s="711" t="s">
        <v>77</v>
      </c>
      <c r="D18" s="709" t="s">
        <v>79</v>
      </c>
    </row>
    <row r="19" spans="1:4" ht="15.75">
      <c r="A19" s="709" t="s">
        <v>1583</v>
      </c>
      <c r="B19" s="710" t="s">
        <v>1584</v>
      </c>
      <c r="C19" s="711" t="s">
        <v>78</v>
      </c>
      <c r="D19" s="709" t="s">
        <v>82</v>
      </c>
    </row>
    <row r="20" spans="1:4" ht="15.75">
      <c r="A20" s="709" t="s">
        <v>1585</v>
      </c>
      <c r="B20" s="712" t="s">
        <v>2104</v>
      </c>
      <c r="C20" s="711"/>
      <c r="D20" s="709" t="s">
        <v>79</v>
      </c>
    </row>
    <row r="21" spans="1:4" ht="15.75">
      <c r="A21" s="709" t="s">
        <v>1561</v>
      </c>
      <c r="B21" s="710" t="s">
        <v>1586</v>
      </c>
      <c r="C21" s="711"/>
      <c r="D21" s="709" t="s">
        <v>79</v>
      </c>
    </row>
    <row r="22" spans="1:4" ht="15.75">
      <c r="A22" s="709" t="s">
        <v>1587</v>
      </c>
      <c r="B22" s="710" t="s">
        <v>1588</v>
      </c>
      <c r="C22" s="711" t="s">
        <v>77</v>
      </c>
      <c r="D22" s="709" t="s">
        <v>80</v>
      </c>
    </row>
    <row r="23" spans="1:4" ht="15.75">
      <c r="A23" s="709" t="s">
        <v>1589</v>
      </c>
      <c r="B23" s="710" t="s">
        <v>1590</v>
      </c>
      <c r="C23" s="711"/>
      <c r="D23" s="709" t="s">
        <v>79</v>
      </c>
    </row>
    <row r="24" spans="1:4" ht="15.75">
      <c r="A24" s="709" t="s">
        <v>1591</v>
      </c>
      <c r="B24" s="713" t="s">
        <v>1592</v>
      </c>
      <c r="C24" s="711" t="s">
        <v>77</v>
      </c>
      <c r="D24" s="709" t="s">
        <v>81</v>
      </c>
    </row>
    <row r="25" spans="1:4" ht="15.75">
      <c r="A25" s="709" t="s">
        <v>1593</v>
      </c>
      <c r="B25" s="712" t="s">
        <v>2105</v>
      </c>
      <c r="C25" s="711"/>
      <c r="D25" s="709" t="s">
        <v>79</v>
      </c>
    </row>
    <row r="26" spans="1:4" ht="15.75">
      <c r="A26" s="709" t="s">
        <v>1547</v>
      </c>
      <c r="B26" s="713" t="s">
        <v>1594</v>
      </c>
      <c r="C26" s="711" t="s">
        <v>77</v>
      </c>
      <c r="D26" s="709" t="s">
        <v>80</v>
      </c>
    </row>
    <row r="27" spans="1:4" ht="15.75">
      <c r="A27" s="709" t="s">
        <v>1595</v>
      </c>
      <c r="B27" s="710" t="s">
        <v>1596</v>
      </c>
      <c r="C27" s="711" t="s">
        <v>77</v>
      </c>
      <c r="D27" s="709" t="s">
        <v>1597</v>
      </c>
    </row>
    <row r="28" spans="1:4" ht="15.75">
      <c r="A28" s="714" t="s">
        <v>1598</v>
      </c>
      <c r="B28" s="712" t="s">
        <v>2106</v>
      </c>
      <c r="C28" s="711"/>
      <c r="D28" s="714" t="s">
        <v>79</v>
      </c>
    </row>
    <row r="29" spans="1:4" ht="15.75">
      <c r="A29" s="709" t="s">
        <v>1599</v>
      </c>
      <c r="B29" s="713" t="s">
        <v>1600</v>
      </c>
      <c r="C29" s="711"/>
      <c r="D29" s="709" t="s">
        <v>79</v>
      </c>
    </row>
    <row r="30" spans="1:4" ht="15.75">
      <c r="A30" s="709" t="s">
        <v>1601</v>
      </c>
      <c r="B30" s="710" t="s">
        <v>1602</v>
      </c>
      <c r="C30" s="711"/>
      <c r="D30" s="709" t="s">
        <v>79</v>
      </c>
    </row>
    <row r="31" spans="1:4" ht="15.75">
      <c r="A31" s="709" t="s">
        <v>1603</v>
      </c>
      <c r="B31" s="710" t="s">
        <v>1604</v>
      </c>
      <c r="C31" s="711"/>
      <c r="D31" s="709" t="s">
        <v>79</v>
      </c>
    </row>
    <row r="32" spans="1:4" ht="15.75">
      <c r="A32" s="709" t="s">
        <v>1605</v>
      </c>
      <c r="B32" s="710" t="s">
        <v>1606</v>
      </c>
      <c r="C32" s="711" t="s">
        <v>77</v>
      </c>
      <c r="D32" s="709" t="s">
        <v>81</v>
      </c>
    </row>
    <row r="33" spans="1:4" ht="15.75">
      <c r="A33" s="709" t="s">
        <v>1607</v>
      </c>
      <c r="B33" s="710" t="s">
        <v>1608</v>
      </c>
      <c r="C33" s="711" t="s">
        <v>77</v>
      </c>
      <c r="D33" s="709" t="s">
        <v>80</v>
      </c>
    </row>
    <row r="34" spans="1:4" ht="15.75">
      <c r="A34" s="709" t="s">
        <v>1609</v>
      </c>
      <c r="B34" s="710" t="s">
        <v>1610</v>
      </c>
      <c r="C34" s="711" t="s">
        <v>77</v>
      </c>
      <c r="D34" s="709" t="s">
        <v>80</v>
      </c>
    </row>
    <row r="35" spans="1:4" ht="15.75">
      <c r="A35" s="709" t="s">
        <v>1611</v>
      </c>
      <c r="B35" s="710" t="s">
        <v>1612</v>
      </c>
      <c r="C35" s="711" t="s">
        <v>77</v>
      </c>
      <c r="D35" s="709" t="s">
        <v>80</v>
      </c>
    </row>
    <row r="36" spans="1:4" ht="15.75">
      <c r="A36" s="714" t="s">
        <v>1613</v>
      </c>
      <c r="B36" s="710" t="s">
        <v>1614</v>
      </c>
      <c r="C36" s="711"/>
      <c r="D36" s="714" t="s">
        <v>79</v>
      </c>
    </row>
    <row r="37" spans="1:4" ht="15.75">
      <c r="A37" s="709" t="s">
        <v>1615</v>
      </c>
      <c r="B37" s="710" t="s">
        <v>1616</v>
      </c>
      <c r="C37" s="711"/>
      <c r="D37" s="709" t="s">
        <v>79</v>
      </c>
    </row>
    <row r="38" spans="1:4" ht="15.75">
      <c r="A38" s="709" t="s">
        <v>1617</v>
      </c>
      <c r="B38" s="710" t="s">
        <v>1618</v>
      </c>
      <c r="C38" s="711"/>
      <c r="D38" s="709" t="s">
        <v>79</v>
      </c>
    </row>
    <row r="39" spans="1:4" ht="15.75">
      <c r="A39" s="709" t="s">
        <v>1557</v>
      </c>
      <c r="B39" s="710" t="s">
        <v>1619</v>
      </c>
      <c r="C39" s="711" t="s">
        <v>77</v>
      </c>
      <c r="D39" s="709" t="s">
        <v>79</v>
      </c>
    </row>
    <row r="40" spans="1:4" ht="15.75">
      <c r="A40" s="709" t="s">
        <v>1244</v>
      </c>
      <c r="B40" s="710" t="s">
        <v>1620</v>
      </c>
      <c r="C40" s="711"/>
      <c r="D40" s="709" t="s">
        <v>79</v>
      </c>
    </row>
    <row r="41" spans="1:4" ht="15.75">
      <c r="A41" s="709" t="s">
        <v>1621</v>
      </c>
      <c r="B41" s="711" t="s">
        <v>1622</v>
      </c>
      <c r="C41" s="711" t="s">
        <v>77</v>
      </c>
      <c r="D41" s="709" t="s">
        <v>82</v>
      </c>
    </row>
    <row r="42" spans="1:4" ht="15.75">
      <c r="A42" s="709" t="s">
        <v>1623</v>
      </c>
      <c r="B42" s="710" t="s">
        <v>1624</v>
      </c>
      <c r="C42" s="711" t="s">
        <v>77</v>
      </c>
      <c r="D42" s="709" t="s">
        <v>81</v>
      </c>
    </row>
    <row r="43" spans="1:4" ht="15.75">
      <c r="A43" s="709" t="s">
        <v>1562</v>
      </c>
      <c r="B43" s="710" t="s">
        <v>1625</v>
      </c>
      <c r="C43" s="711"/>
      <c r="D43" s="709" t="s">
        <v>80</v>
      </c>
    </row>
    <row r="44" spans="1:4" ht="15.75">
      <c r="A44" s="709" t="s">
        <v>1626</v>
      </c>
      <c r="B44" s="710" t="s">
        <v>1627</v>
      </c>
      <c r="C44" s="711" t="s">
        <v>77</v>
      </c>
      <c r="D44" s="709" t="s">
        <v>80</v>
      </c>
    </row>
    <row r="45" spans="1:4" ht="15.75">
      <c r="A45" s="709" t="s">
        <v>1628</v>
      </c>
      <c r="B45" s="710" t="s">
        <v>1629</v>
      </c>
      <c r="C45" s="711" t="s">
        <v>77</v>
      </c>
      <c r="D45" s="709" t="s">
        <v>81</v>
      </c>
    </row>
    <row r="46" spans="1:4" ht="15.75">
      <c r="A46" s="709" t="s">
        <v>1630</v>
      </c>
      <c r="B46" s="710" t="s">
        <v>1631</v>
      </c>
      <c r="C46" s="711" t="s">
        <v>77</v>
      </c>
      <c r="D46" s="709" t="s">
        <v>81</v>
      </c>
    </row>
    <row r="47" spans="1:4" ht="15.75">
      <c r="A47" s="709" t="s">
        <v>1632</v>
      </c>
      <c r="B47" s="710" t="s">
        <v>1633</v>
      </c>
      <c r="C47" s="711" t="s">
        <v>77</v>
      </c>
      <c r="D47" s="709" t="s">
        <v>81</v>
      </c>
    </row>
    <row r="48" spans="1:4" ht="15.75">
      <c r="A48" s="714" t="s">
        <v>1634</v>
      </c>
      <c r="B48" s="710" t="s">
        <v>1635</v>
      </c>
      <c r="C48" s="711"/>
      <c r="D48" s="714" t="s">
        <v>79</v>
      </c>
    </row>
    <row r="49" spans="1:4" ht="15.75">
      <c r="A49" s="709" t="s">
        <v>1636</v>
      </c>
      <c r="B49" s="710" t="s">
        <v>1637</v>
      </c>
      <c r="C49" s="711" t="s">
        <v>77</v>
      </c>
      <c r="D49" s="709" t="s">
        <v>80</v>
      </c>
    </row>
    <row r="50" spans="1:4" ht="15.75">
      <c r="A50" s="709" t="s">
        <v>1638</v>
      </c>
      <c r="B50" s="710" t="s">
        <v>1639</v>
      </c>
      <c r="C50" s="711" t="s">
        <v>77</v>
      </c>
      <c r="D50" s="709" t="s">
        <v>81</v>
      </c>
    </row>
    <row r="51" spans="1:4" ht="15.75">
      <c r="A51" s="709" t="s">
        <v>1640</v>
      </c>
      <c r="B51" s="710" t="s">
        <v>1641</v>
      </c>
      <c r="C51" s="711" t="s">
        <v>78</v>
      </c>
      <c r="D51" s="709" t="s">
        <v>82</v>
      </c>
    </row>
    <row r="52" spans="1:4" ht="15.75">
      <c r="A52" s="709" t="s">
        <v>1563</v>
      </c>
      <c r="B52" s="710" t="s">
        <v>1642</v>
      </c>
      <c r="C52" s="711" t="s">
        <v>77</v>
      </c>
      <c r="D52" s="709" t="s">
        <v>80</v>
      </c>
    </row>
    <row r="53" spans="1:4" ht="15.75">
      <c r="A53" s="709" t="s">
        <v>1643</v>
      </c>
      <c r="B53" s="712" t="s">
        <v>1644</v>
      </c>
      <c r="C53" s="711" t="s">
        <v>77</v>
      </c>
      <c r="D53" s="709" t="s">
        <v>82</v>
      </c>
    </row>
    <row r="54" spans="1:4" ht="15.75">
      <c r="A54" s="709" t="s">
        <v>1645</v>
      </c>
      <c r="B54" s="710" t="s">
        <v>1646</v>
      </c>
      <c r="C54" s="711" t="s">
        <v>77</v>
      </c>
      <c r="D54" s="709" t="s">
        <v>81</v>
      </c>
    </row>
    <row r="55" spans="1:4" ht="15.75">
      <c r="A55" s="709" t="s">
        <v>1647</v>
      </c>
      <c r="B55" s="710" t="s">
        <v>1648</v>
      </c>
      <c r="C55" s="711"/>
      <c r="D55" s="709" t="s">
        <v>79</v>
      </c>
    </row>
    <row r="56" spans="1:4" ht="15.75">
      <c r="A56" s="709" t="s">
        <v>1649</v>
      </c>
      <c r="B56" s="715" t="s">
        <v>1650</v>
      </c>
      <c r="C56" s="711" t="s">
        <v>77</v>
      </c>
      <c r="D56" s="709" t="s">
        <v>80</v>
      </c>
    </row>
    <row r="57" spans="1:4" ht="15.75">
      <c r="A57" s="709" t="s">
        <v>1651</v>
      </c>
      <c r="B57" s="710" t="s">
        <v>1652</v>
      </c>
      <c r="C57" s="711" t="s">
        <v>77</v>
      </c>
      <c r="D57" s="709" t="s">
        <v>82</v>
      </c>
    </row>
    <row r="58" spans="1:4" ht="15.75">
      <c r="A58" s="709" t="s">
        <v>1564</v>
      </c>
      <c r="B58" s="712" t="s">
        <v>1659</v>
      </c>
      <c r="C58" s="711"/>
      <c r="D58" s="709" t="s">
        <v>80</v>
      </c>
    </row>
    <row r="59" spans="1:4" ht="15.75">
      <c r="A59" s="709" t="s">
        <v>1653</v>
      </c>
      <c r="B59" s="715" t="s">
        <v>1654</v>
      </c>
      <c r="C59" s="711" t="s">
        <v>77</v>
      </c>
      <c r="D59" s="709" t="s">
        <v>80</v>
      </c>
    </row>
    <row r="60" spans="1:4" ht="15.75">
      <c r="A60" s="709" t="s">
        <v>1655</v>
      </c>
      <c r="B60" s="715" t="s">
        <v>1656</v>
      </c>
      <c r="C60" s="711" t="s">
        <v>77</v>
      </c>
      <c r="D60" s="709" t="s">
        <v>80</v>
      </c>
    </row>
    <row r="61" spans="1:4" ht="15.75">
      <c r="A61" s="709" t="s">
        <v>1657</v>
      </c>
      <c r="B61" s="715" t="s">
        <v>2107</v>
      </c>
      <c r="C61" s="711" t="s">
        <v>77</v>
      </c>
      <c r="D61" s="709" t="s">
        <v>81</v>
      </c>
    </row>
    <row r="62" spans="1:4" ht="15.75">
      <c r="A62" s="714" t="s">
        <v>1658</v>
      </c>
      <c r="B62" s="710" t="s">
        <v>1659</v>
      </c>
      <c r="C62" s="711"/>
      <c r="D62" s="714" t="s">
        <v>79</v>
      </c>
    </row>
    <row r="63" spans="1:4" ht="15.75">
      <c r="A63" s="709" t="s">
        <v>1660</v>
      </c>
      <c r="B63" s="710" t="s">
        <v>1661</v>
      </c>
      <c r="C63" s="711" t="s">
        <v>78</v>
      </c>
      <c r="D63" s="709" t="s">
        <v>82</v>
      </c>
    </row>
    <row r="64" spans="1:4" ht="15.75">
      <c r="A64" s="709" t="s">
        <v>1662</v>
      </c>
      <c r="B64" s="710" t="s">
        <v>1663</v>
      </c>
      <c r="C64" s="711" t="s">
        <v>77</v>
      </c>
      <c r="D64" s="709" t="s">
        <v>79</v>
      </c>
    </row>
    <row r="65" spans="1:4" ht="15.75">
      <c r="A65" s="709" t="s">
        <v>1664</v>
      </c>
      <c r="B65" s="715" t="s">
        <v>1665</v>
      </c>
      <c r="C65" s="711" t="s">
        <v>77</v>
      </c>
      <c r="D65" s="709" t="s">
        <v>80</v>
      </c>
    </row>
    <row r="66" spans="1:4" ht="15.75">
      <c r="A66" s="709" t="s">
        <v>1666</v>
      </c>
      <c r="B66" s="710" t="s">
        <v>1667</v>
      </c>
      <c r="C66" s="711"/>
      <c r="D66" s="709" t="s">
        <v>79</v>
      </c>
    </row>
    <row r="67" spans="1:4" ht="16.5" customHeight="1">
      <c r="A67" s="709" t="s">
        <v>1668</v>
      </c>
      <c r="B67" s="710" t="s">
        <v>1669</v>
      </c>
      <c r="C67" s="711"/>
      <c r="D67" s="709" t="s">
        <v>79</v>
      </c>
    </row>
    <row r="68" spans="1:4" ht="15.75">
      <c r="A68" s="709" t="s">
        <v>1670</v>
      </c>
      <c r="B68" s="710" t="s">
        <v>1671</v>
      </c>
      <c r="C68" s="711" t="s">
        <v>77</v>
      </c>
      <c r="D68" s="709" t="s">
        <v>80</v>
      </c>
    </row>
    <row r="69" spans="1:4" ht="15.75">
      <c r="A69" s="709" t="s">
        <v>1672</v>
      </c>
      <c r="B69" s="715" t="s">
        <v>1673</v>
      </c>
      <c r="C69" s="711" t="s">
        <v>77</v>
      </c>
      <c r="D69" s="709" t="s">
        <v>80</v>
      </c>
    </row>
    <row r="70" spans="1:4" ht="15.75">
      <c r="A70" s="709" t="s">
        <v>1674</v>
      </c>
      <c r="B70" s="715" t="s">
        <v>1675</v>
      </c>
      <c r="C70" s="711" t="s">
        <v>77</v>
      </c>
      <c r="D70" s="709" t="s">
        <v>80</v>
      </c>
    </row>
    <row r="71" spans="1:4" ht="15.75">
      <c r="A71" s="709" t="s">
        <v>1676</v>
      </c>
      <c r="B71" s="712" t="s">
        <v>2108</v>
      </c>
      <c r="C71" s="711"/>
      <c r="D71" s="709" t="s">
        <v>79</v>
      </c>
    </row>
    <row r="72" spans="1:4" ht="15.75">
      <c r="A72" s="709" t="s">
        <v>1677</v>
      </c>
      <c r="B72" s="715" t="s">
        <v>1678</v>
      </c>
      <c r="C72" s="711" t="s">
        <v>77</v>
      </c>
      <c r="D72" s="709" t="s">
        <v>80</v>
      </c>
    </row>
    <row r="73" spans="1:4" ht="15.75">
      <c r="A73" s="709" t="s">
        <v>1679</v>
      </c>
      <c r="B73" s="715" t="s">
        <v>1680</v>
      </c>
      <c r="C73" s="711" t="s">
        <v>77</v>
      </c>
      <c r="D73" s="709" t="s">
        <v>80</v>
      </c>
    </row>
    <row r="74" spans="1:4" ht="15.75">
      <c r="A74" s="709" t="s">
        <v>1681</v>
      </c>
      <c r="B74" s="715" t="s">
        <v>1682</v>
      </c>
      <c r="C74" s="711" t="s">
        <v>77</v>
      </c>
      <c r="D74" s="709" t="s">
        <v>81</v>
      </c>
    </row>
    <row r="75" spans="1:4" ht="15.75">
      <c r="A75" s="714" t="s">
        <v>1683</v>
      </c>
      <c r="B75" s="715" t="s">
        <v>1684</v>
      </c>
      <c r="C75" s="711"/>
      <c r="D75" s="714" t="s">
        <v>79</v>
      </c>
    </row>
    <row r="76" spans="1:4" ht="15.75">
      <c r="A76" s="709" t="s">
        <v>1685</v>
      </c>
      <c r="B76" s="715" t="s">
        <v>1686</v>
      </c>
      <c r="C76" s="711" t="s">
        <v>77</v>
      </c>
      <c r="D76" s="709" t="s">
        <v>80</v>
      </c>
    </row>
    <row r="77" spans="1:4" ht="15.75">
      <c r="A77" s="709" t="s">
        <v>1687</v>
      </c>
      <c r="B77" s="715" t="s">
        <v>1688</v>
      </c>
      <c r="C77" s="711" t="s">
        <v>77</v>
      </c>
      <c r="D77" s="709" t="s">
        <v>81</v>
      </c>
    </row>
    <row r="78" spans="1:4" ht="15.75">
      <c r="A78" s="709" t="s">
        <v>1689</v>
      </c>
      <c r="B78" s="712" t="s">
        <v>2109</v>
      </c>
      <c r="C78" s="711"/>
      <c r="D78" s="709" t="s">
        <v>79</v>
      </c>
    </row>
    <row r="79" spans="1:4" ht="15.75">
      <c r="A79" s="709" t="s">
        <v>1250</v>
      </c>
      <c r="B79" s="712" t="s">
        <v>2110</v>
      </c>
      <c r="C79" s="711"/>
      <c r="D79" s="709" t="s">
        <v>79</v>
      </c>
    </row>
    <row r="80" spans="1:4" ht="15.75">
      <c r="A80" s="709" t="s">
        <v>1690</v>
      </c>
      <c r="B80" s="715" t="s">
        <v>1691</v>
      </c>
      <c r="C80" s="711" t="s">
        <v>77</v>
      </c>
      <c r="D80" s="709" t="s">
        <v>82</v>
      </c>
    </row>
    <row r="81" spans="1:4" ht="15.75">
      <c r="A81" s="709" t="s">
        <v>1559</v>
      </c>
      <c r="B81" s="715" t="s">
        <v>1692</v>
      </c>
      <c r="C81" s="711" t="s">
        <v>77</v>
      </c>
      <c r="D81" s="709" t="s">
        <v>80</v>
      </c>
    </row>
    <row r="82" spans="1:4" ht="15.75">
      <c r="A82" s="709" t="s">
        <v>1693</v>
      </c>
      <c r="B82" s="715" t="s">
        <v>1694</v>
      </c>
      <c r="C82" s="711" t="s">
        <v>77</v>
      </c>
      <c r="D82" s="709" t="s">
        <v>80</v>
      </c>
    </row>
    <row r="83" spans="1:4" ht="15.75">
      <c r="A83" s="709" t="s">
        <v>1695</v>
      </c>
      <c r="B83" s="715" t="s">
        <v>1696</v>
      </c>
      <c r="C83" s="711"/>
      <c r="D83" s="709" t="s">
        <v>79</v>
      </c>
    </row>
    <row r="84" spans="1:4" ht="15.75">
      <c r="A84" s="709" t="s">
        <v>1697</v>
      </c>
      <c r="B84" s="715" t="s">
        <v>1698</v>
      </c>
      <c r="C84" s="711" t="s">
        <v>77</v>
      </c>
      <c r="D84" s="709" t="s">
        <v>80</v>
      </c>
    </row>
    <row r="85" spans="1:4" ht="15.75">
      <c r="A85" s="709" t="s">
        <v>1699</v>
      </c>
      <c r="B85" s="715" t="s">
        <v>1700</v>
      </c>
      <c r="C85" s="711" t="s">
        <v>77</v>
      </c>
      <c r="D85" s="709" t="s">
        <v>82</v>
      </c>
    </row>
    <row r="86" spans="1:4" ht="15.75">
      <c r="A86" s="709" t="s">
        <v>1701</v>
      </c>
      <c r="B86" s="715" t="s">
        <v>1702</v>
      </c>
      <c r="C86" s="711" t="s">
        <v>77</v>
      </c>
      <c r="D86" s="709" t="s">
        <v>81</v>
      </c>
    </row>
    <row r="87" spans="1:4" ht="15.75">
      <c r="A87" s="709" t="s">
        <v>1703</v>
      </c>
      <c r="B87" s="715" t="s">
        <v>1704</v>
      </c>
      <c r="C87" s="711" t="s">
        <v>77</v>
      </c>
      <c r="D87" s="709" t="s">
        <v>82</v>
      </c>
    </row>
    <row r="88" spans="1:4" ht="15.75">
      <c r="A88" s="709" t="s">
        <v>1705</v>
      </c>
      <c r="B88" s="715" t="s">
        <v>1706</v>
      </c>
      <c r="C88" s="711" t="s">
        <v>77</v>
      </c>
      <c r="D88" s="709" t="s">
        <v>80</v>
      </c>
    </row>
    <row r="89" spans="1:4" ht="15.75">
      <c r="A89" s="709" t="s">
        <v>1708</v>
      </c>
      <c r="B89" s="715" t="s">
        <v>1709</v>
      </c>
      <c r="C89" s="711" t="s">
        <v>77</v>
      </c>
      <c r="D89" s="709" t="s">
        <v>81</v>
      </c>
    </row>
    <row r="90" spans="1:4" ht="15.75">
      <c r="A90" s="709" t="s">
        <v>1710</v>
      </c>
      <c r="B90" s="715" t="s">
        <v>1711</v>
      </c>
      <c r="C90" s="711" t="s">
        <v>77</v>
      </c>
      <c r="D90" s="709" t="s">
        <v>81</v>
      </c>
    </row>
    <row r="91" spans="1:4" ht="15.75">
      <c r="A91" s="709" t="s">
        <v>1712</v>
      </c>
      <c r="B91" s="715" t="s">
        <v>1713</v>
      </c>
      <c r="C91" s="711" t="s">
        <v>77</v>
      </c>
      <c r="D91" s="709" t="s">
        <v>81</v>
      </c>
    </row>
    <row r="92" spans="1:4" ht="15.75">
      <c r="A92" s="714" t="s">
        <v>1714</v>
      </c>
      <c r="B92" s="715" t="s">
        <v>1715</v>
      </c>
      <c r="C92" s="711" t="s">
        <v>77</v>
      </c>
      <c r="D92" s="714" t="s">
        <v>80</v>
      </c>
    </row>
    <row r="93" spans="1:4" ht="15.75">
      <c r="A93" s="709" t="s">
        <v>1716</v>
      </c>
      <c r="B93" s="712" t="s">
        <v>2111</v>
      </c>
      <c r="C93" s="711"/>
      <c r="D93" s="709" t="s">
        <v>79</v>
      </c>
    </row>
    <row r="94" spans="1:6" ht="15.75">
      <c r="A94" s="709" t="s">
        <v>1717</v>
      </c>
      <c r="B94" s="715" t="s">
        <v>1718</v>
      </c>
      <c r="C94" s="711" t="s">
        <v>77</v>
      </c>
      <c r="D94" s="709" t="s">
        <v>81</v>
      </c>
      <c r="F94" s="17" t="s">
        <v>1719</v>
      </c>
    </row>
    <row r="95" spans="1:4" ht="15.75">
      <c r="A95" s="709" t="s">
        <v>1720</v>
      </c>
      <c r="B95" s="715" t="s">
        <v>1721</v>
      </c>
      <c r="C95" s="711"/>
      <c r="D95" s="709" t="s">
        <v>79</v>
      </c>
    </row>
    <row r="96" spans="1:4" ht="15.75">
      <c r="A96" s="709" t="s">
        <v>1722</v>
      </c>
      <c r="B96" s="715" t="s">
        <v>1723</v>
      </c>
      <c r="C96" s="711" t="s">
        <v>77</v>
      </c>
      <c r="D96" s="709" t="s">
        <v>81</v>
      </c>
    </row>
    <row r="97" spans="1:4" ht="15.75">
      <c r="A97" s="709" t="s">
        <v>1724</v>
      </c>
      <c r="B97" s="715" t="s">
        <v>1725</v>
      </c>
      <c r="C97" s="711"/>
      <c r="D97" s="709" t="s">
        <v>79</v>
      </c>
    </row>
    <row r="98" spans="1:4" ht="15.75">
      <c r="A98" s="709" t="s">
        <v>1726</v>
      </c>
      <c r="B98" s="715" t="s">
        <v>1727</v>
      </c>
      <c r="C98" s="711" t="s">
        <v>77</v>
      </c>
      <c r="D98" s="709" t="s">
        <v>81</v>
      </c>
    </row>
    <row r="99" spans="1:4" ht="15.75">
      <c r="A99" s="709" t="s">
        <v>1728</v>
      </c>
      <c r="B99" s="715" t="s">
        <v>1729</v>
      </c>
      <c r="C99" s="711" t="s">
        <v>77</v>
      </c>
      <c r="D99" s="709" t="s">
        <v>81</v>
      </c>
    </row>
    <row r="100" spans="1:4" ht="15.75">
      <c r="A100" s="709" t="s">
        <v>1730</v>
      </c>
      <c r="B100" s="715" t="s">
        <v>1731</v>
      </c>
      <c r="C100" s="711" t="s">
        <v>78</v>
      </c>
      <c r="D100" s="709" t="s">
        <v>82</v>
      </c>
    </row>
    <row r="101" spans="1:4" ht="15.75">
      <c r="A101" s="709" t="s">
        <v>1732</v>
      </c>
      <c r="B101" s="715" t="s">
        <v>1733</v>
      </c>
      <c r="C101" s="711" t="s">
        <v>77</v>
      </c>
      <c r="D101" s="709" t="s">
        <v>80</v>
      </c>
    </row>
    <row r="102" spans="1:4" ht="15.75">
      <c r="A102" s="709" t="s">
        <v>1734</v>
      </c>
      <c r="B102" s="715" t="s">
        <v>1735</v>
      </c>
      <c r="C102" s="711" t="s">
        <v>77</v>
      </c>
      <c r="D102" s="709" t="s">
        <v>80</v>
      </c>
    </row>
    <row r="103" spans="1:4" ht="15.75">
      <c r="A103" s="709" t="s">
        <v>1736</v>
      </c>
      <c r="B103" s="712" t="s">
        <v>1707</v>
      </c>
      <c r="C103" s="711" t="s">
        <v>77</v>
      </c>
      <c r="D103" s="709" t="s">
        <v>80</v>
      </c>
    </row>
    <row r="104" spans="1:4" ht="15.75">
      <c r="A104" s="709" t="s">
        <v>1737</v>
      </c>
      <c r="B104" s="712" t="s">
        <v>2112</v>
      </c>
      <c r="C104" s="711"/>
      <c r="D104" s="709" t="s">
        <v>79</v>
      </c>
    </row>
    <row r="105" spans="1:4" ht="15.75">
      <c r="A105" s="709" t="s">
        <v>1738</v>
      </c>
      <c r="B105" s="715" t="s">
        <v>1739</v>
      </c>
      <c r="C105" s="711" t="s">
        <v>77</v>
      </c>
      <c r="D105" s="709" t="s">
        <v>80</v>
      </c>
    </row>
    <row r="106" spans="1:4" ht="15.75">
      <c r="A106" s="709" t="s">
        <v>1740</v>
      </c>
      <c r="B106" s="715" t="s">
        <v>1741</v>
      </c>
      <c r="C106" s="711" t="s">
        <v>77</v>
      </c>
      <c r="D106" s="709" t="s">
        <v>81</v>
      </c>
    </row>
    <row r="107" spans="1:4" ht="15.75">
      <c r="A107" s="709" t="s">
        <v>1742</v>
      </c>
      <c r="B107" s="712" t="s">
        <v>2113</v>
      </c>
      <c r="C107" s="711" t="s">
        <v>77</v>
      </c>
      <c r="D107" s="709" t="s">
        <v>80</v>
      </c>
    </row>
    <row r="108" spans="1:4" ht="15.75">
      <c r="A108" s="709" t="s">
        <v>1743</v>
      </c>
      <c r="B108" s="715" t="s">
        <v>1744</v>
      </c>
      <c r="C108" s="711" t="s">
        <v>77</v>
      </c>
      <c r="D108" s="709" t="s">
        <v>81</v>
      </c>
    </row>
    <row r="109" spans="1:4" ht="15.75">
      <c r="A109" s="709" t="s">
        <v>1565</v>
      </c>
      <c r="B109" s="715" t="s">
        <v>1745</v>
      </c>
      <c r="C109" s="711"/>
      <c r="D109" s="709" t="s">
        <v>80</v>
      </c>
    </row>
    <row r="110" spans="1:4" ht="15.75">
      <c r="A110" s="709" t="s">
        <v>1746</v>
      </c>
      <c r="B110" s="712" t="s">
        <v>2114</v>
      </c>
      <c r="C110" s="711"/>
      <c r="D110" s="709" t="s">
        <v>79</v>
      </c>
    </row>
    <row r="111" spans="1:4" ht="15.75">
      <c r="A111" s="709" t="s">
        <v>1747</v>
      </c>
      <c r="B111" s="715" t="s">
        <v>1748</v>
      </c>
      <c r="C111" s="711" t="s">
        <v>77</v>
      </c>
      <c r="D111" s="709" t="s">
        <v>80</v>
      </c>
    </row>
    <row r="112" spans="1:4" ht="15.75">
      <c r="A112" s="709" t="s">
        <v>1749</v>
      </c>
      <c r="B112" s="715" t="s">
        <v>1750</v>
      </c>
      <c r="C112" s="711" t="s">
        <v>77</v>
      </c>
      <c r="D112" s="709" t="s">
        <v>81</v>
      </c>
    </row>
    <row r="113" spans="1:4" ht="15.75">
      <c r="A113" s="709" t="s">
        <v>1751</v>
      </c>
      <c r="B113" s="715" t="s">
        <v>1752</v>
      </c>
      <c r="C113" s="711" t="s">
        <v>78</v>
      </c>
      <c r="D113" s="709" t="s">
        <v>82</v>
      </c>
    </row>
    <row r="114" spans="1:4" ht="31.5">
      <c r="A114" s="709" t="s">
        <v>1753</v>
      </c>
      <c r="B114" s="715" t="s">
        <v>1754</v>
      </c>
      <c r="C114" s="711" t="s">
        <v>77</v>
      </c>
      <c r="D114" s="709" t="s">
        <v>81</v>
      </c>
    </row>
    <row r="115" spans="1:4" ht="15.75">
      <c r="A115" s="709" t="s">
        <v>1755</v>
      </c>
      <c r="B115" s="715" t="s">
        <v>1756</v>
      </c>
      <c r="C115" s="711" t="s">
        <v>77</v>
      </c>
      <c r="D115" s="709" t="s">
        <v>80</v>
      </c>
    </row>
    <row r="116" spans="1:4" ht="15.75">
      <c r="A116" s="714" t="s">
        <v>1757</v>
      </c>
      <c r="B116" s="715" t="s">
        <v>1758</v>
      </c>
      <c r="C116" s="711"/>
      <c r="D116" s="714" t="s">
        <v>79</v>
      </c>
    </row>
    <row r="117" spans="1:4" ht="15.75">
      <c r="A117" s="709" t="s">
        <v>1759</v>
      </c>
      <c r="B117" s="715" t="s">
        <v>1760</v>
      </c>
      <c r="C117" s="711" t="s">
        <v>77</v>
      </c>
      <c r="D117" s="709" t="s">
        <v>80</v>
      </c>
    </row>
    <row r="118" spans="1:4" ht="15.75">
      <c r="A118" s="709" t="s">
        <v>1761</v>
      </c>
      <c r="B118" s="715" t="s">
        <v>1762</v>
      </c>
      <c r="C118" s="711" t="s">
        <v>78</v>
      </c>
      <c r="D118" s="709" t="s">
        <v>81</v>
      </c>
    </row>
    <row r="119" spans="1:4" ht="15.75">
      <c r="A119" s="709" t="s">
        <v>1763</v>
      </c>
      <c r="B119" s="715" t="s">
        <v>1764</v>
      </c>
      <c r="C119" s="711" t="s">
        <v>77</v>
      </c>
      <c r="D119" s="709" t="s">
        <v>79</v>
      </c>
    </row>
    <row r="120" spans="1:4" ht="15.75">
      <c r="A120" s="709" t="s">
        <v>1566</v>
      </c>
      <c r="B120" s="716" t="s">
        <v>1765</v>
      </c>
      <c r="C120" s="711" t="s">
        <v>77</v>
      </c>
      <c r="D120" s="709" t="s">
        <v>80</v>
      </c>
    </row>
    <row r="121" spans="1:4" ht="15.75">
      <c r="A121" s="709" t="s">
        <v>1766</v>
      </c>
      <c r="B121" s="715" t="s">
        <v>1767</v>
      </c>
      <c r="C121" s="711" t="s">
        <v>77</v>
      </c>
      <c r="D121" s="709" t="s">
        <v>80</v>
      </c>
    </row>
    <row r="122" spans="1:4" ht="15.75">
      <c r="A122" s="709" t="s">
        <v>1768</v>
      </c>
      <c r="B122" s="715" t="s">
        <v>1769</v>
      </c>
      <c r="C122" s="711" t="s">
        <v>77</v>
      </c>
      <c r="D122" s="709" t="s">
        <v>81</v>
      </c>
    </row>
    <row r="123" spans="1:4" ht="15.75">
      <c r="A123" s="709" t="s">
        <v>1770</v>
      </c>
      <c r="B123" s="712" t="s">
        <v>2115</v>
      </c>
      <c r="C123" s="711"/>
      <c r="D123" s="709" t="s">
        <v>79</v>
      </c>
    </row>
    <row r="124" spans="1:4" ht="15.75">
      <c r="A124" s="714" t="s">
        <v>1771</v>
      </c>
      <c r="B124" s="715" t="s">
        <v>1772</v>
      </c>
      <c r="C124" s="711"/>
      <c r="D124" s="714" t="s">
        <v>79</v>
      </c>
    </row>
    <row r="125" spans="1:4" ht="15.75">
      <c r="A125" s="709" t="s">
        <v>1773</v>
      </c>
      <c r="B125" s="715" t="s">
        <v>1774</v>
      </c>
      <c r="C125" s="711" t="s">
        <v>77</v>
      </c>
      <c r="D125" s="709" t="s">
        <v>81</v>
      </c>
    </row>
    <row r="126" spans="1:4" ht="15.75">
      <c r="A126" s="709" t="s">
        <v>1775</v>
      </c>
      <c r="B126" s="715" t="s">
        <v>1776</v>
      </c>
      <c r="C126" s="711" t="s">
        <v>77</v>
      </c>
      <c r="D126" s="709" t="s">
        <v>82</v>
      </c>
    </row>
    <row r="127" spans="1:4" ht="15.75">
      <c r="A127" s="709" t="s">
        <v>1777</v>
      </c>
      <c r="B127" s="712" t="s">
        <v>2116</v>
      </c>
      <c r="C127" s="711" t="s">
        <v>77</v>
      </c>
      <c r="D127" s="709" t="s">
        <v>80</v>
      </c>
    </row>
    <row r="128" spans="1:4" ht="15.75">
      <c r="A128" s="709" t="s">
        <v>1778</v>
      </c>
      <c r="B128" s="717" t="s">
        <v>1779</v>
      </c>
      <c r="C128" s="711" t="s">
        <v>77</v>
      </c>
      <c r="D128" s="709" t="s">
        <v>80</v>
      </c>
    </row>
    <row r="129" spans="1:4" ht="15.75">
      <c r="A129" s="709" t="s">
        <v>1780</v>
      </c>
      <c r="B129" s="717" t="s">
        <v>1781</v>
      </c>
      <c r="C129" s="711" t="s">
        <v>77</v>
      </c>
      <c r="D129" s="709" t="s">
        <v>80</v>
      </c>
    </row>
    <row r="130" spans="1:4" ht="15.75">
      <c r="A130" s="709" t="s">
        <v>1782</v>
      </c>
      <c r="B130" s="717" t="s">
        <v>1783</v>
      </c>
      <c r="C130" s="711" t="s">
        <v>77</v>
      </c>
      <c r="D130" s="709" t="s">
        <v>80</v>
      </c>
    </row>
    <row r="131" spans="1:4" ht="15.75">
      <c r="A131" s="709" t="s">
        <v>1784</v>
      </c>
      <c r="B131" s="717" t="s">
        <v>1785</v>
      </c>
      <c r="C131" s="711" t="s">
        <v>77</v>
      </c>
      <c r="D131" s="709" t="s">
        <v>81</v>
      </c>
    </row>
    <row r="132" spans="1:4" ht="15.75">
      <c r="A132" s="709" t="s">
        <v>1786</v>
      </c>
      <c r="B132" s="717" t="s">
        <v>1787</v>
      </c>
      <c r="C132" s="711"/>
      <c r="D132" s="709" t="s">
        <v>79</v>
      </c>
    </row>
    <row r="133" spans="1:4" ht="15.75">
      <c r="A133" s="709" t="s">
        <v>1788</v>
      </c>
      <c r="B133" s="717" t="s">
        <v>1789</v>
      </c>
      <c r="C133" s="711" t="s">
        <v>77</v>
      </c>
      <c r="D133" s="709" t="s">
        <v>81</v>
      </c>
    </row>
    <row r="134" spans="1:4" ht="15.75">
      <c r="A134" s="709" t="s">
        <v>1790</v>
      </c>
      <c r="B134" s="712" t="s">
        <v>2117</v>
      </c>
      <c r="C134" s="711"/>
      <c r="D134" s="709" t="s">
        <v>79</v>
      </c>
    </row>
    <row r="135" spans="1:4" ht="15.75">
      <c r="A135" s="709" t="s">
        <v>1791</v>
      </c>
      <c r="B135" s="717" t="s">
        <v>1792</v>
      </c>
      <c r="C135" s="711" t="s">
        <v>77</v>
      </c>
      <c r="D135" s="709" t="s">
        <v>80</v>
      </c>
    </row>
    <row r="136" spans="1:4" ht="15.75">
      <c r="A136" s="709" t="s">
        <v>1793</v>
      </c>
      <c r="B136" s="715" t="s">
        <v>2124</v>
      </c>
      <c r="C136" s="711"/>
      <c r="D136" s="709" t="s">
        <v>79</v>
      </c>
    </row>
    <row r="137" spans="1:4" ht="15.75">
      <c r="A137" s="709" t="s">
        <v>1794</v>
      </c>
      <c r="B137" s="717" t="s">
        <v>1795</v>
      </c>
      <c r="C137" s="711" t="s">
        <v>77</v>
      </c>
      <c r="D137" s="709" t="s">
        <v>80</v>
      </c>
    </row>
    <row r="138" spans="1:4" ht="15.75">
      <c r="A138" s="709" t="s">
        <v>1796</v>
      </c>
      <c r="B138" s="717" t="s">
        <v>2123</v>
      </c>
      <c r="C138" s="711"/>
      <c r="D138" s="709" t="s">
        <v>79</v>
      </c>
    </row>
    <row r="139" spans="1:4" ht="15.75">
      <c r="A139" s="709" t="s">
        <v>1797</v>
      </c>
      <c r="B139" s="717" t="s">
        <v>1798</v>
      </c>
      <c r="C139" s="711" t="s">
        <v>77</v>
      </c>
      <c r="D139" s="709" t="s">
        <v>82</v>
      </c>
    </row>
    <row r="140" spans="1:4" ht="15.75">
      <c r="A140" s="709" t="s">
        <v>1567</v>
      </c>
      <c r="B140" s="717" t="s">
        <v>1799</v>
      </c>
      <c r="C140" s="711"/>
      <c r="D140" s="709" t="s">
        <v>80</v>
      </c>
    </row>
    <row r="141" spans="1:4" ht="15.75">
      <c r="A141" s="709" t="s">
        <v>1800</v>
      </c>
      <c r="B141" s="717" t="s">
        <v>1801</v>
      </c>
      <c r="C141" s="711" t="s">
        <v>77</v>
      </c>
      <c r="D141" s="709" t="s">
        <v>80</v>
      </c>
    </row>
    <row r="142" spans="1:4" ht="15.75">
      <c r="A142" s="709" t="s">
        <v>1802</v>
      </c>
      <c r="B142" s="717" t="s">
        <v>1803</v>
      </c>
      <c r="C142" s="711"/>
      <c r="D142" s="709" t="s">
        <v>79</v>
      </c>
    </row>
    <row r="143" spans="1:4" ht="15.75">
      <c r="A143" s="709" t="s">
        <v>1804</v>
      </c>
      <c r="B143" s="717" t="s">
        <v>1805</v>
      </c>
      <c r="C143" s="711"/>
      <c r="D143" s="709" t="s">
        <v>79</v>
      </c>
    </row>
    <row r="144" spans="1:4" ht="15.75">
      <c r="A144" s="709" t="s">
        <v>1806</v>
      </c>
      <c r="B144" s="712" t="s">
        <v>1807</v>
      </c>
      <c r="C144" s="711"/>
      <c r="D144" s="709" t="s">
        <v>79</v>
      </c>
    </row>
    <row r="145" spans="1:4" ht="15.75">
      <c r="A145" s="709" t="s">
        <v>1808</v>
      </c>
      <c r="B145" s="717" t="s">
        <v>1809</v>
      </c>
      <c r="C145" s="711" t="s">
        <v>77</v>
      </c>
      <c r="D145" s="709" t="s">
        <v>81</v>
      </c>
    </row>
    <row r="146" spans="1:4" ht="15.75">
      <c r="A146" s="709" t="s">
        <v>1810</v>
      </c>
      <c r="B146" s="712" t="s">
        <v>2122</v>
      </c>
      <c r="C146" s="711"/>
      <c r="D146" s="709" t="s">
        <v>79</v>
      </c>
    </row>
    <row r="147" spans="1:4" ht="15.75">
      <c r="A147" s="709" t="s">
        <v>1811</v>
      </c>
      <c r="B147" s="717" t="s">
        <v>1812</v>
      </c>
      <c r="C147" s="711"/>
      <c r="D147" s="709" t="s">
        <v>79</v>
      </c>
    </row>
    <row r="148" spans="1:4" ht="15.75">
      <c r="A148" s="714" t="s">
        <v>1813</v>
      </c>
      <c r="B148" s="717" t="s">
        <v>1814</v>
      </c>
      <c r="C148" s="711" t="s">
        <v>77</v>
      </c>
      <c r="D148" s="714" t="s">
        <v>80</v>
      </c>
    </row>
    <row r="149" spans="1:4" ht="15.75">
      <c r="A149" s="709" t="s">
        <v>1815</v>
      </c>
      <c r="B149" s="712" t="s">
        <v>2118</v>
      </c>
      <c r="C149" s="711"/>
      <c r="D149" s="709" t="s">
        <v>79</v>
      </c>
    </row>
    <row r="150" spans="1:4" ht="15.75">
      <c r="A150" s="709" t="s">
        <v>1816</v>
      </c>
      <c r="B150" s="717" t="s">
        <v>1817</v>
      </c>
      <c r="C150" s="711" t="s">
        <v>77</v>
      </c>
      <c r="D150" s="709" t="s">
        <v>80</v>
      </c>
    </row>
    <row r="151" spans="1:4" ht="15.75">
      <c r="A151" s="709" t="s">
        <v>1569</v>
      </c>
      <c r="B151" s="717" t="s">
        <v>1818</v>
      </c>
      <c r="C151" s="711"/>
      <c r="D151" s="709" t="s">
        <v>79</v>
      </c>
    </row>
    <row r="152" spans="1:4" ht="15.75">
      <c r="A152" s="709" t="s">
        <v>1549</v>
      </c>
      <c r="B152" s="717" t="s">
        <v>1819</v>
      </c>
      <c r="C152" s="711" t="s">
        <v>77</v>
      </c>
      <c r="D152" s="709" t="s">
        <v>79</v>
      </c>
    </row>
    <row r="153" spans="1:4" ht="15.75">
      <c r="A153" s="709" t="s">
        <v>1820</v>
      </c>
      <c r="B153" s="717" t="s">
        <v>1821</v>
      </c>
      <c r="C153" s="711" t="s">
        <v>77</v>
      </c>
      <c r="D153" s="709" t="s">
        <v>82</v>
      </c>
    </row>
    <row r="154" spans="1:4" ht="15.75">
      <c r="A154" s="709" t="s">
        <v>1822</v>
      </c>
      <c r="B154" s="717" t="s">
        <v>1823</v>
      </c>
      <c r="C154" s="711" t="s">
        <v>77</v>
      </c>
      <c r="D154" s="709" t="s">
        <v>81</v>
      </c>
    </row>
    <row r="155" spans="1:4" ht="15.75">
      <c r="A155" s="709" t="s">
        <v>1571</v>
      </c>
      <c r="B155" s="717" t="s">
        <v>1824</v>
      </c>
      <c r="C155" s="711"/>
      <c r="D155" s="709" t="s">
        <v>80</v>
      </c>
    </row>
    <row r="156" spans="1:4" ht="15.75">
      <c r="A156" s="709" t="s">
        <v>1825</v>
      </c>
      <c r="B156" s="717" t="s">
        <v>1826</v>
      </c>
      <c r="C156" s="711" t="s">
        <v>77</v>
      </c>
      <c r="D156" s="709" t="s">
        <v>80</v>
      </c>
    </row>
    <row r="157" spans="1:4" ht="15.75">
      <c r="A157" s="709" t="s">
        <v>1827</v>
      </c>
      <c r="B157" s="717" t="s">
        <v>1828</v>
      </c>
      <c r="C157" s="711" t="s">
        <v>77</v>
      </c>
      <c r="D157" s="709" t="s">
        <v>82</v>
      </c>
    </row>
    <row r="158" spans="1:4" ht="15.75">
      <c r="A158" s="709" t="s">
        <v>1246</v>
      </c>
      <c r="B158" s="712" t="s">
        <v>1829</v>
      </c>
      <c r="C158" s="711"/>
      <c r="D158" s="709" t="s">
        <v>79</v>
      </c>
    </row>
    <row r="159" spans="1:4" ht="15.75">
      <c r="A159" s="709" t="s">
        <v>1830</v>
      </c>
      <c r="B159" s="717" t="s">
        <v>1831</v>
      </c>
      <c r="C159" s="711" t="s">
        <v>77</v>
      </c>
      <c r="D159" s="709" t="s">
        <v>80</v>
      </c>
    </row>
    <row r="160" spans="1:4" ht="15.75">
      <c r="A160" s="718" t="s">
        <v>1832</v>
      </c>
      <c r="B160" s="712" t="s">
        <v>2119</v>
      </c>
      <c r="C160" s="711"/>
      <c r="D160" s="714" t="s">
        <v>79</v>
      </c>
    </row>
    <row r="161" spans="1:4" ht="15.75" thickBot="1">
      <c r="A161" s="1124" t="s">
        <v>186</v>
      </c>
      <c r="B161" s="1125"/>
      <c r="C161" s="1125"/>
      <c r="D161" s="1126"/>
    </row>
    <row r="162" ht="15.75" thickTop="1"/>
  </sheetData>
  <sheetProtection insertRows="0" deleteRows="0"/>
  <mergeCells count="6">
    <mergeCell ref="B1:D1"/>
    <mergeCell ref="A3:D3"/>
    <mergeCell ref="A8:D8"/>
    <mergeCell ref="A5:C5"/>
    <mergeCell ref="A7:D7"/>
    <mergeCell ref="A161:D161"/>
  </mergeCells>
  <conditionalFormatting sqref="B11:B26">
    <cfRule type="expression" priority="5" dxfId="0">
      <formula>COUNTBLANK($A11)&lt;&gt;1</formula>
    </cfRule>
  </conditionalFormatting>
  <conditionalFormatting sqref="B12 B20 B25 B18 B28 B53 B58 B136 B162 B160 B148 B151 B146 B78:B79 B71 B94 B91 B98 B125 B129 B112 B109 B105:B106">
    <cfRule type="expression" priority="3" dxfId="0">
      <formula>COUNTBLANK($A12)&lt;&gt;1</formula>
    </cfRule>
  </conditionalFormatting>
  <conditionalFormatting sqref="B11:B26">
    <cfRule type="expression" priority="2" dxfId="0">
      <formula>COUNTBLANK($A11)&lt;&gt;1</formula>
    </cfRule>
  </conditionalFormatting>
  <conditionalFormatting sqref="B12 B20 B25 B18 B28 B53 B58 B134 B160 B158 B146 B149 B144 B78:B79 B71 B93 B123 B127 B110 B107 B103:B104">
    <cfRule type="expression" priority="1" dxfId="0">
      <formula>COUNTBLANK($A12)&lt;&gt;1</formula>
    </cfRule>
  </conditionalFormatting>
  <dataValidations count="2">
    <dataValidation type="list" allowBlank="1" showInputMessage="1" showErrorMessage="1" promptTitle="Въведете едно от:" prompt="Доктор&#10;Доктор на науките" error="Въведете&#10;Доктор&#10;или&#10;Доктор на науките&#10;от падащия списък" sqref="C11:C160">
      <formula1>НаучнСтеп</formula1>
    </dataValidation>
    <dataValidation type="list" allowBlank="1" showInputMessage="1" showErrorMessage="1" promptTitle="Въведете едно от:" prompt="Асистент&#10;Главен асистент&#10;Доцент&#10;Професор&#10;Чл. кор.&#10;Академик" error="Въведете&#10;Асистент&#10;Главен асистент&#10;Доцент&#10;Професор&#10;Чл. кор.&#10;или&#10;Академик&#10;от падащия списък" sqref="D11:D160">
      <formula1>АкадДлъжност</formula1>
    </dataValidation>
  </dataValidations>
  <printOptions horizontalCentered="1"/>
  <pageMargins left="0.2362204724409449" right="0.2362204724409449" top="1.062992125984252" bottom="0.8661417322834646" header="0" footer="0"/>
  <pageSetup horizontalDpi="300" verticalDpi="300" orientation="landscape" paperSize="9" r:id="rId2"/>
  <headerFooter>
    <oddHeader>&amp;L&amp;G&amp;R&amp;F</oddHeader>
    <oddFooter>&amp;LЧовешки ресурси (подпис):Гл. счетоводител (подпис):&amp;CНаучен секретар (подпис):Директор (подпис и печат):&amp;Rстр. &amp;P от &amp;N  &amp;A</oddFooter>
  </headerFooter>
  <legacyDrawingHF r:id="rId1"/>
</worksheet>
</file>

<file path=xl/worksheets/sheet20.xml><?xml version="1.0" encoding="utf-8"?>
<worksheet xmlns="http://schemas.openxmlformats.org/spreadsheetml/2006/main" xmlns:r="http://schemas.openxmlformats.org/officeDocument/2006/relationships">
  <dimension ref="A1:O13"/>
  <sheetViews>
    <sheetView showGridLines="0" zoomScale="50" zoomScaleNormal="50" zoomScalePageLayoutView="40" workbookViewId="0" topLeftCell="A1">
      <selection activeCell="A26" sqref="A2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140625" style="1" customWidth="1"/>
    <col min="11" max="11" width="21.57421875" style="1" customWidth="1"/>
    <col min="12" max="12" width="20.42187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1150" t="s">
        <v>59</v>
      </c>
      <c r="B1" s="1150"/>
      <c r="C1" s="1150"/>
      <c r="D1" s="1150"/>
      <c r="E1" s="1128" t="str">
        <f>[0]!Name</f>
        <v>Институт по биоразнообразие и екосистемни изследвания</v>
      </c>
      <c r="F1" s="1128"/>
      <c r="G1" s="1128"/>
      <c r="H1" s="1128"/>
      <c r="I1" s="1128"/>
      <c r="J1" s="1128"/>
      <c r="K1" s="1128"/>
    </row>
    <row r="2" s="2" customFormat="1" ht="21.75" customHeight="1"/>
    <row r="3" spans="1:15" s="5" customFormat="1" ht="120" customHeight="1" thickBot="1">
      <c r="A3" s="1151" t="s">
        <v>347</v>
      </c>
      <c r="B3" s="1151"/>
      <c r="C3" s="1151"/>
      <c r="D3" s="1151"/>
      <c r="E3" s="1151"/>
      <c r="F3" s="1151"/>
      <c r="G3" s="1151"/>
      <c r="H3" s="1151"/>
      <c r="I3" s="1151"/>
      <c r="J3" s="1151"/>
      <c r="K3" s="1151"/>
      <c r="L3" s="1151"/>
      <c r="M3" s="1151"/>
      <c r="N3" s="1151"/>
      <c r="O3" s="1151"/>
    </row>
    <row r="4" spans="1:15" ht="174.75" customHeight="1" thickBot="1" thickTop="1">
      <c r="A4" s="51" t="s">
        <v>193</v>
      </c>
      <c r="B4" s="123" t="s">
        <v>259</v>
      </c>
      <c r="C4" s="123" t="s">
        <v>4</v>
      </c>
      <c r="D4" s="14" t="s">
        <v>149</v>
      </c>
      <c r="E4" s="14" t="s">
        <v>150</v>
      </c>
      <c r="F4" s="200" t="s">
        <v>254</v>
      </c>
      <c r="G4" s="256" t="s">
        <v>256</v>
      </c>
      <c r="H4" s="13" t="s">
        <v>3</v>
      </c>
      <c r="I4" s="181" t="s">
        <v>196</v>
      </c>
      <c r="J4" s="256" t="s">
        <v>312</v>
      </c>
      <c r="K4" s="14" t="s">
        <v>153</v>
      </c>
      <c r="L4" s="256" t="s">
        <v>313</v>
      </c>
      <c r="M4" s="14" t="s">
        <v>155</v>
      </c>
      <c r="N4" s="14" t="s">
        <v>156</v>
      </c>
      <c r="O4" s="15" t="s">
        <v>255</v>
      </c>
    </row>
    <row r="5" spans="1:15" ht="16.5" thickBot="1">
      <c r="A5" s="44" t="s">
        <v>85</v>
      </c>
      <c r="B5" s="45" t="s">
        <v>86</v>
      </c>
      <c r="C5" s="45" t="s">
        <v>87</v>
      </c>
      <c r="D5" s="45" t="s">
        <v>88</v>
      </c>
      <c r="E5" s="45" t="s">
        <v>104</v>
      </c>
      <c r="F5" s="45" t="s">
        <v>105</v>
      </c>
      <c r="G5" s="45" t="s">
        <v>106</v>
      </c>
      <c r="H5" s="45" t="s">
        <v>107</v>
      </c>
      <c r="I5" s="45" t="s">
        <v>108</v>
      </c>
      <c r="J5" s="45" t="s">
        <v>109</v>
      </c>
      <c r="K5" s="45" t="s">
        <v>110</v>
      </c>
      <c r="L5" s="45" t="s">
        <v>111</v>
      </c>
      <c r="M5" s="45" t="s">
        <v>112</v>
      </c>
      <c r="N5" s="45" t="s">
        <v>113</v>
      </c>
      <c r="O5" s="47" t="s">
        <v>114</v>
      </c>
    </row>
    <row r="6" spans="1:15" s="6" customFormat="1" ht="15" thickTop="1">
      <c r="A6" s="271"/>
      <c r="B6" s="151"/>
      <c r="C6" s="151"/>
      <c r="D6" s="278"/>
      <c r="E6" s="272"/>
      <c r="F6" s="272"/>
      <c r="G6" s="272"/>
      <c r="H6" s="272"/>
      <c r="I6" s="272"/>
      <c r="J6" s="156"/>
      <c r="K6" s="156"/>
      <c r="L6" s="156"/>
      <c r="M6" s="187"/>
      <c r="N6" s="187"/>
      <c r="O6" s="273"/>
    </row>
    <row r="7" spans="1:15" s="6" customFormat="1" ht="14.25">
      <c r="A7" s="152"/>
      <c r="B7" s="153"/>
      <c r="C7" s="153"/>
      <c r="D7" s="154"/>
      <c r="E7" s="154"/>
      <c r="F7" s="154"/>
      <c r="G7" s="154"/>
      <c r="H7" s="154"/>
      <c r="I7" s="154"/>
      <c r="J7" s="157"/>
      <c r="K7" s="157"/>
      <c r="L7" s="157"/>
      <c r="M7" s="187"/>
      <c r="N7" s="187"/>
      <c r="O7" s="155"/>
    </row>
    <row r="8" spans="1:15" s="6" customFormat="1" ht="14.25">
      <c r="A8" s="152"/>
      <c r="B8" s="153"/>
      <c r="C8" s="153"/>
      <c r="D8" s="154"/>
      <c r="E8" s="154"/>
      <c r="F8" s="154"/>
      <c r="G8" s="154"/>
      <c r="H8" s="154"/>
      <c r="I8" s="154"/>
      <c r="J8" s="157"/>
      <c r="K8" s="157"/>
      <c r="L8" s="157"/>
      <c r="M8" s="187"/>
      <c r="N8" s="187"/>
      <c r="O8" s="155"/>
    </row>
    <row r="9" spans="1:15" s="6" customFormat="1" ht="14.25">
      <c r="A9" s="152"/>
      <c r="B9" s="153"/>
      <c r="C9" s="153"/>
      <c r="D9" s="154"/>
      <c r="E9" s="154"/>
      <c r="F9" s="154"/>
      <c r="G9" s="154"/>
      <c r="H9" s="154"/>
      <c r="I9" s="154"/>
      <c r="J9" s="157"/>
      <c r="K9" s="157"/>
      <c r="L9" s="157"/>
      <c r="M9" s="187"/>
      <c r="N9" s="187"/>
      <c r="O9" s="155"/>
    </row>
    <row r="10" spans="1:15" s="6" customFormat="1" ht="14.25">
      <c r="A10" s="152"/>
      <c r="B10" s="153"/>
      <c r="C10" s="153"/>
      <c r="D10" s="154"/>
      <c r="E10" s="154"/>
      <c r="F10" s="154"/>
      <c r="G10" s="154"/>
      <c r="H10" s="154"/>
      <c r="I10" s="154"/>
      <c r="J10" s="157"/>
      <c r="K10" s="157"/>
      <c r="L10" s="157"/>
      <c r="M10" s="187"/>
      <c r="N10" s="187"/>
      <c r="O10" s="155"/>
    </row>
    <row r="11" spans="1:15" s="6" customFormat="1" ht="15.75" customHeight="1" thickBot="1">
      <c r="A11" s="1237" t="s">
        <v>186</v>
      </c>
      <c r="B11" s="1238"/>
      <c r="C11" s="1238"/>
      <c r="D11" s="1238"/>
      <c r="E11" s="1238"/>
      <c r="F11" s="1238"/>
      <c r="G11" s="1238"/>
      <c r="H11" s="1238"/>
      <c r="I11" s="1238"/>
      <c r="J11" s="1238"/>
      <c r="K11" s="1238"/>
      <c r="L11" s="1238"/>
      <c r="M11" s="1238"/>
      <c r="N11" s="1238"/>
      <c r="O11" s="1238"/>
    </row>
    <row r="12" ht="16.5" thickTop="1"/>
    <row r="13" ht="15.75">
      <c r="D13" s="3"/>
    </row>
  </sheetData>
  <sheetProtection insertRows="0" deleteRows="0"/>
  <mergeCells count="4">
    <mergeCell ref="A1:D1"/>
    <mergeCell ref="E1:K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7480314960629921" bottom="0.7480314960629921" header="0.31496062992125984" footer="0.31496062992125984"/>
  <pageSetup horizontalDpi="300" verticalDpi="300" orientation="landscape" paperSize="9" scale="44"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1.xml><?xml version="1.0" encoding="utf-8"?>
<worksheet xmlns="http://schemas.openxmlformats.org/spreadsheetml/2006/main" xmlns:r="http://schemas.openxmlformats.org/officeDocument/2006/relationships">
  <dimension ref="A1:N13"/>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19.8515625" style="1" customWidth="1"/>
    <col min="13" max="13" width="21.57421875" style="1" customWidth="1"/>
    <col min="14" max="14" width="22.00390625" style="1" customWidth="1"/>
    <col min="15" max="16384" width="9.140625" style="1" customWidth="1"/>
  </cols>
  <sheetData>
    <row r="1" spans="1:11" s="2" customFormat="1" ht="18.75">
      <c r="A1" s="1150" t="s">
        <v>59</v>
      </c>
      <c r="B1" s="1150"/>
      <c r="C1" s="1150"/>
      <c r="D1" s="1150"/>
      <c r="E1" s="1128" t="str">
        <f>[0]!Name</f>
        <v>Институт по биоразнообразие и екосистемни изследвания</v>
      </c>
      <c r="F1" s="1128"/>
      <c r="G1" s="1128"/>
      <c r="H1" s="1128"/>
      <c r="I1" s="1128"/>
      <c r="J1" s="1128"/>
      <c r="K1" s="1128"/>
    </row>
    <row r="2" s="2" customFormat="1" ht="21.75" customHeight="1"/>
    <row r="3" spans="1:14" s="5" customFormat="1" ht="115.5" customHeight="1" thickBot="1">
      <c r="A3" s="1151" t="s">
        <v>348</v>
      </c>
      <c r="B3" s="1151"/>
      <c r="C3" s="1151"/>
      <c r="D3" s="1151"/>
      <c r="E3" s="1151"/>
      <c r="F3" s="1151"/>
      <c r="G3" s="1151"/>
      <c r="H3" s="1151"/>
      <c r="I3" s="1151"/>
      <c r="J3" s="1151"/>
      <c r="K3" s="1151"/>
      <c r="L3" s="1151"/>
      <c r="M3" s="1151"/>
      <c r="N3" s="1151"/>
    </row>
    <row r="4" spans="1:14" ht="179.25" customHeight="1" thickBot="1" thickTop="1">
      <c r="A4" s="51" t="s">
        <v>193</v>
      </c>
      <c r="B4" s="123" t="s">
        <v>259</v>
      </c>
      <c r="C4" s="123" t="s">
        <v>4</v>
      </c>
      <c r="D4" s="14" t="s">
        <v>149</v>
      </c>
      <c r="E4" s="14" t="s">
        <v>150</v>
      </c>
      <c r="F4" s="200" t="s">
        <v>254</v>
      </c>
      <c r="G4" s="14" t="s">
        <v>151</v>
      </c>
      <c r="H4" s="13" t="s">
        <v>3</v>
      </c>
      <c r="I4" s="181" t="s">
        <v>196</v>
      </c>
      <c r="J4" s="256" t="s">
        <v>312</v>
      </c>
      <c r="K4" s="14" t="s">
        <v>153</v>
      </c>
      <c r="L4" s="256" t="s">
        <v>313</v>
      </c>
      <c r="M4" s="14" t="s">
        <v>155</v>
      </c>
      <c r="N4" s="15" t="s">
        <v>156</v>
      </c>
    </row>
    <row r="5" spans="1:14" ht="16.5" thickBot="1">
      <c r="A5" s="44" t="s">
        <v>85</v>
      </c>
      <c r="B5" s="45" t="s">
        <v>86</v>
      </c>
      <c r="C5" s="45" t="s">
        <v>87</v>
      </c>
      <c r="D5" s="45" t="s">
        <v>88</v>
      </c>
      <c r="E5" s="45" t="s">
        <v>104</v>
      </c>
      <c r="F5" s="45" t="s">
        <v>105</v>
      </c>
      <c r="G5" s="45" t="s">
        <v>106</v>
      </c>
      <c r="H5" s="45" t="s">
        <v>107</v>
      </c>
      <c r="I5" s="45" t="s">
        <v>108</v>
      </c>
      <c r="J5" s="45" t="s">
        <v>109</v>
      </c>
      <c r="K5" s="45" t="s">
        <v>110</v>
      </c>
      <c r="L5" s="45" t="s">
        <v>111</v>
      </c>
      <c r="M5" s="45" t="s">
        <v>112</v>
      </c>
      <c r="N5" s="47" t="s">
        <v>113</v>
      </c>
    </row>
    <row r="6" spans="1:14" s="6" customFormat="1" ht="15" thickTop="1">
      <c r="A6" s="271"/>
      <c r="B6" s="151"/>
      <c r="C6" s="151"/>
      <c r="D6" s="278"/>
      <c r="E6" s="272"/>
      <c r="F6" s="272"/>
      <c r="G6" s="272"/>
      <c r="H6" s="272"/>
      <c r="I6" s="272"/>
      <c r="J6" s="156"/>
      <c r="K6" s="156"/>
      <c r="L6" s="156"/>
      <c r="M6" s="274"/>
      <c r="N6" s="275"/>
    </row>
    <row r="7" spans="1:14" s="6" customFormat="1" ht="14.25">
      <c r="A7" s="152"/>
      <c r="B7" s="153"/>
      <c r="C7" s="153"/>
      <c r="D7" s="154"/>
      <c r="E7" s="154"/>
      <c r="F7" s="154"/>
      <c r="G7" s="154"/>
      <c r="H7" s="154"/>
      <c r="I7" s="154"/>
      <c r="J7" s="157"/>
      <c r="K7" s="157"/>
      <c r="L7" s="157"/>
      <c r="M7" s="141"/>
      <c r="N7" s="142"/>
    </row>
    <row r="8" spans="1:14" s="6" customFormat="1" ht="14.25">
      <c r="A8" s="152"/>
      <c r="B8" s="153"/>
      <c r="C8" s="153"/>
      <c r="D8" s="154"/>
      <c r="E8" s="154"/>
      <c r="F8" s="154"/>
      <c r="G8" s="154"/>
      <c r="H8" s="154"/>
      <c r="I8" s="154"/>
      <c r="J8" s="157"/>
      <c r="K8" s="157"/>
      <c r="L8" s="157"/>
      <c r="M8" s="141"/>
      <c r="N8" s="142"/>
    </row>
    <row r="9" spans="1:14" s="6" customFormat="1" ht="14.25">
      <c r="A9" s="152"/>
      <c r="B9" s="153"/>
      <c r="C9" s="153"/>
      <c r="D9" s="154"/>
      <c r="E9" s="154"/>
      <c r="F9" s="154"/>
      <c r="G9" s="154"/>
      <c r="H9" s="154"/>
      <c r="I9" s="154"/>
      <c r="J9" s="157"/>
      <c r="K9" s="157"/>
      <c r="L9" s="157"/>
      <c r="M9" s="141"/>
      <c r="N9" s="142"/>
    </row>
    <row r="10" spans="1:14" s="6" customFormat="1" ht="14.25">
      <c r="A10" s="152"/>
      <c r="B10" s="153"/>
      <c r="C10" s="153"/>
      <c r="D10" s="154"/>
      <c r="E10" s="154"/>
      <c r="F10" s="154"/>
      <c r="G10" s="154"/>
      <c r="H10" s="154"/>
      <c r="I10" s="154"/>
      <c r="J10" s="157"/>
      <c r="K10" s="157"/>
      <c r="L10" s="157"/>
      <c r="M10" s="141"/>
      <c r="N10" s="142"/>
    </row>
    <row r="11" spans="1:14" s="6" customFormat="1" ht="15.75" customHeight="1" thickBot="1">
      <c r="A11" s="1237" t="s">
        <v>186</v>
      </c>
      <c r="B11" s="1238"/>
      <c r="C11" s="1238"/>
      <c r="D11" s="1238"/>
      <c r="E11" s="1238"/>
      <c r="F11" s="1238"/>
      <c r="G11" s="1238"/>
      <c r="H11" s="1238"/>
      <c r="I11" s="1238"/>
      <c r="J11" s="1238"/>
      <c r="K11" s="1238"/>
      <c r="L11" s="1238"/>
      <c r="M11" s="1238"/>
      <c r="N11" s="1238"/>
    </row>
    <row r="12" ht="16.5" thickTop="1"/>
    <row r="13" ht="15.75">
      <c r="D13" s="3"/>
    </row>
  </sheetData>
  <sheetProtection insertRows="0" deleteRows="0"/>
  <mergeCells count="4">
    <mergeCell ref="A1:D1"/>
    <mergeCell ref="E1:K1"/>
    <mergeCell ref="A3:N3"/>
    <mergeCell ref="A11:N11"/>
  </mergeCells>
  <conditionalFormatting sqref="C6:C10">
    <cfRule type="expression" priority="20" dxfId="0">
      <formula>AND(COUNTBLANK($D6)=0,COUNTBLANK($C6)=1)</formula>
    </cfRule>
  </conditionalFormatting>
  <conditionalFormatting sqref="A6:A10">
    <cfRule type="expression" priority="18" dxfId="0">
      <formula>AND(COUNTBLANK($D6)=0,COUNTBLANK($A6)=1)</formula>
    </cfRule>
    <cfRule type="expression" priority="19" dxfId="0">
      <formula>AND(COUNTBLANK($C6)=0,COUNTBLANK($A6)=1)</formula>
    </cfRule>
  </conditionalFormatting>
  <conditionalFormatting sqref="B6:B10">
    <cfRule type="expression" priority="16" dxfId="0">
      <formula>AND(COUNTBLANK($C6)=0,COUNTBLANK($B6)=1)</formula>
    </cfRule>
    <cfRule type="expression" priority="17" dxfId="0">
      <formula>AND(COUNTBLANK($D6)=0,COUNTBLANK($B6)=1)</formula>
    </cfRule>
  </conditionalFormatting>
  <conditionalFormatting sqref="D6:D10">
    <cfRule type="expression" priority="15" dxfId="0">
      <formula>AND(COUNTBLANK($C6)=0,COUNTBLANK($D6)=1)</formula>
    </cfRule>
  </conditionalFormatting>
  <conditionalFormatting sqref="E6:E10">
    <cfRule type="expression" priority="13" dxfId="0">
      <formula>AND(COUNTBLANK($D6)=0,COUNTBLANK($E6)=1)</formula>
    </cfRule>
    <cfRule type="expression" priority="14" dxfId="0">
      <formula>AND(COUNTBLANK($C6)=0,COUNTBLANK($E6)=1)</formula>
    </cfRule>
  </conditionalFormatting>
  <conditionalFormatting sqref="F6:F10">
    <cfRule type="expression" priority="11" dxfId="0">
      <formula>AND(COUNTBLANK($D6)=0,COUNTBLANK($F6)=1)</formula>
    </cfRule>
    <cfRule type="expression" priority="12" dxfId="0">
      <formula>AND(COUNTBLANK($C6)=0,COUNTBLANK($F6)=1)</formula>
    </cfRule>
  </conditionalFormatting>
  <conditionalFormatting sqref="G6:G10">
    <cfRule type="expression" priority="9" dxfId="0">
      <formula>AND(COUNTBLANK($D6)=0,COUNTBLANK($G6)=1)</formula>
    </cfRule>
    <cfRule type="expression" priority="10" dxfId="0">
      <formula>AND(COUNTBLANK($C6)=0,COUNTBLANK($G6)=1)</formula>
    </cfRule>
  </conditionalFormatting>
  <conditionalFormatting sqref="H6:H10">
    <cfRule type="expression" priority="7" dxfId="0">
      <formula>AND(COUNTBLANK($D6)=0,COUNTBLANK($H6)=1)</formula>
    </cfRule>
    <cfRule type="expression" priority="8" dxfId="0">
      <formula>AND(COUNTBLANK($C6)=0,COUNTBLANK($H6)=1)</formula>
    </cfRule>
  </conditionalFormatting>
  <conditionalFormatting sqref="I6:I10">
    <cfRule type="expression" priority="5" dxfId="0">
      <formula>AND(COUNTBLANK($D6)=0,COUNTBLANK($I6)=1)</formula>
    </cfRule>
    <cfRule type="expression" priority="6" dxfId="0">
      <formula>AND(COUNTBLANK($C6)=0,COUNTBLANK($I6)=1)</formula>
    </cfRule>
  </conditionalFormatting>
  <conditionalFormatting sqref="M6:M10">
    <cfRule type="expression" priority="3" dxfId="0">
      <formula>AND(COUNTBLANK($C6)=0,COUNTBLANK($M6)=1)</formula>
    </cfRule>
    <cfRule type="expression" priority="4" dxfId="0">
      <formula>AND(COUNTBLANK($D6)=0,COUNTBLANK($M6)=1)</formula>
    </cfRule>
  </conditionalFormatting>
  <conditionalFormatting sqref="N6:N10">
    <cfRule type="expression" priority="1" dxfId="0">
      <formula>AND(COUNTBLANK($C6)=0,COUNTBLANK($N6)=1)</formula>
    </cfRule>
    <cfRule type="expression" priority="2" dxfId="0">
      <formula>AND(COUNTBLANK($D6)=0,COUNTBLANK($N6)=1)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5905511811023623" bottom="0.7480314960629921" header="0" footer="0"/>
  <pageSetup horizontalDpi="300" verticalDpi="300" orientation="landscape" paperSize="9" scale="47"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2.xml><?xml version="1.0" encoding="utf-8"?>
<worksheet xmlns="http://schemas.openxmlformats.org/spreadsheetml/2006/main" xmlns:r="http://schemas.openxmlformats.org/officeDocument/2006/relationships">
  <dimension ref="A1:AG11"/>
  <sheetViews>
    <sheetView showGridLines="0" zoomScale="90" zoomScaleNormal="90" zoomScalePageLayoutView="50" workbookViewId="0" topLeftCell="A3">
      <selection activeCell="D11" sqref="D11"/>
    </sheetView>
  </sheetViews>
  <sheetFormatPr defaultColWidth="9.140625" defaultRowHeight="15"/>
  <cols>
    <col min="1" max="1" width="10.421875" style="1" customWidth="1"/>
    <col min="2" max="7" width="4.7109375" style="1" customWidth="1"/>
    <col min="8" max="8" width="6.28125" style="1" customWidth="1"/>
    <col min="9" max="9" width="11.8515625" style="1" customWidth="1"/>
    <col min="10" max="15" width="5.8515625" style="1" customWidth="1"/>
    <col min="16" max="16" width="6.28125" style="1" customWidth="1"/>
    <col min="17" max="17" width="19.7109375" style="1" customWidth="1"/>
    <col min="18" max="18" width="7.8515625" style="1" customWidth="1"/>
    <col min="19" max="24" width="5.8515625" style="1" customWidth="1"/>
    <col min="25" max="25" width="6.28125" style="1" customWidth="1"/>
    <col min="26" max="26" width="7.8515625" style="1" customWidth="1"/>
    <col min="27" max="32" width="5.8515625" style="1" customWidth="1"/>
    <col min="33" max="33" width="6.28125" style="1" customWidth="1"/>
    <col min="34" max="16384" width="9.140625" style="1" customWidth="1"/>
  </cols>
  <sheetData>
    <row r="1" spans="1:33" s="2" customFormat="1" ht="18.75">
      <c r="A1" s="1150" t="s">
        <v>59</v>
      </c>
      <c r="B1" s="1150"/>
      <c r="C1" s="1150"/>
      <c r="D1" s="1150"/>
      <c r="E1" s="1150"/>
      <c r="F1" s="1150"/>
      <c r="G1" s="1150"/>
      <c r="H1" s="1150"/>
      <c r="I1" s="1150"/>
      <c r="J1" s="1128" t="str">
        <f>[2]!Name</f>
        <v>Институт по биоразнообразие и екосистемни изследвания</v>
      </c>
      <c r="K1" s="1128"/>
      <c r="L1" s="1128"/>
      <c r="M1" s="1128"/>
      <c r="N1" s="1128"/>
      <c r="O1" s="1128"/>
      <c r="P1" s="1128"/>
      <c r="Q1" s="1128"/>
      <c r="R1" s="1128"/>
      <c r="S1" s="1128"/>
      <c r="T1" s="1128"/>
      <c r="U1" s="1128"/>
      <c r="V1" s="1128"/>
      <c r="W1" s="1128"/>
      <c r="X1" s="1128"/>
      <c r="Y1" s="1128"/>
      <c r="Z1" s="1128"/>
      <c r="AA1" s="1128"/>
      <c r="AB1" s="1128"/>
      <c r="AC1" s="1128"/>
      <c r="AD1" s="1128"/>
      <c r="AE1" s="1128"/>
      <c r="AF1" s="1128"/>
      <c r="AG1" s="1128"/>
    </row>
    <row r="2" s="2" customFormat="1" ht="21.75" customHeight="1"/>
    <row r="3" spans="1:33" s="5" customFormat="1" ht="44.25" customHeight="1">
      <c r="A3" s="1151" t="s">
        <v>261</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row>
    <row r="4" spans="1:33" s="5" customFormat="1" ht="63.75" customHeight="1">
      <c r="A4" s="1127" t="s">
        <v>157</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row>
    <row r="5" spans="1:33" s="5" customFormat="1" ht="296.25" customHeight="1">
      <c r="A5" s="1240" t="s">
        <v>329</v>
      </c>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row>
    <row r="6" ht="16.5" thickBot="1"/>
    <row r="7" spans="1:33" s="5" customFormat="1" ht="19.5" customHeight="1" thickBot="1" thickTop="1">
      <c r="A7" s="1244" t="s">
        <v>260</v>
      </c>
      <c r="B7" s="1242"/>
      <c r="C7" s="1242"/>
      <c r="D7" s="1242"/>
      <c r="E7" s="1242"/>
      <c r="F7" s="1242"/>
      <c r="G7" s="1242"/>
      <c r="H7" s="1245"/>
      <c r="I7" s="1241" t="s">
        <v>216</v>
      </c>
      <c r="J7" s="1242"/>
      <c r="K7" s="1242"/>
      <c r="L7" s="1242"/>
      <c r="M7" s="1242"/>
      <c r="N7" s="1242"/>
      <c r="O7" s="1242"/>
      <c r="P7" s="1243"/>
      <c r="Q7" s="1252" t="s">
        <v>217</v>
      </c>
      <c r="R7" s="1241" t="s">
        <v>218</v>
      </c>
      <c r="S7" s="1242"/>
      <c r="T7" s="1242"/>
      <c r="U7" s="1242"/>
      <c r="V7" s="1242"/>
      <c r="W7" s="1242"/>
      <c r="X7" s="1242"/>
      <c r="Y7" s="1243"/>
      <c r="Z7" s="1250" t="s">
        <v>219</v>
      </c>
      <c r="AA7" s="1242"/>
      <c r="AB7" s="1242"/>
      <c r="AC7" s="1242"/>
      <c r="AD7" s="1242"/>
      <c r="AE7" s="1242"/>
      <c r="AF7" s="1242"/>
      <c r="AG7" s="1251"/>
    </row>
    <row r="8" spans="1:33" s="5" customFormat="1" ht="16.5" thickBot="1">
      <c r="A8" s="1255" t="s">
        <v>15</v>
      </c>
      <c r="B8" s="1246" t="s">
        <v>158</v>
      </c>
      <c r="C8" s="1247"/>
      <c r="D8" s="1247"/>
      <c r="E8" s="1247"/>
      <c r="F8" s="1247"/>
      <c r="G8" s="1247"/>
      <c r="H8" s="1261"/>
      <c r="I8" s="1257" t="s">
        <v>15</v>
      </c>
      <c r="J8" s="1246" t="s">
        <v>158</v>
      </c>
      <c r="K8" s="1247"/>
      <c r="L8" s="1247"/>
      <c r="M8" s="1247"/>
      <c r="N8" s="1247"/>
      <c r="O8" s="1247"/>
      <c r="P8" s="1249"/>
      <c r="Q8" s="1253"/>
      <c r="R8" s="1257" t="s">
        <v>15</v>
      </c>
      <c r="S8" s="1246" t="s">
        <v>158</v>
      </c>
      <c r="T8" s="1247"/>
      <c r="U8" s="1247"/>
      <c r="V8" s="1247"/>
      <c r="W8" s="1247"/>
      <c r="X8" s="1247"/>
      <c r="Y8" s="1249"/>
      <c r="Z8" s="1259" t="s">
        <v>15</v>
      </c>
      <c r="AA8" s="1246" t="s">
        <v>158</v>
      </c>
      <c r="AB8" s="1247"/>
      <c r="AC8" s="1247"/>
      <c r="AD8" s="1247"/>
      <c r="AE8" s="1247"/>
      <c r="AF8" s="1247"/>
      <c r="AG8" s="1248"/>
    </row>
    <row r="9" spans="1:33" s="5" customFormat="1" ht="16.5" thickBot="1">
      <c r="A9" s="1256"/>
      <c r="B9" s="52" t="s">
        <v>5</v>
      </c>
      <c r="C9" s="53" t="s">
        <v>6</v>
      </c>
      <c r="D9" s="53" t="s">
        <v>7</v>
      </c>
      <c r="E9" s="53" t="s">
        <v>8</v>
      </c>
      <c r="F9" s="53" t="s">
        <v>9</v>
      </c>
      <c r="G9" s="53" t="s">
        <v>13</v>
      </c>
      <c r="H9" s="54" t="s">
        <v>14</v>
      </c>
      <c r="I9" s="1258"/>
      <c r="J9" s="52" t="s">
        <v>5</v>
      </c>
      <c r="K9" s="53" t="s">
        <v>6</v>
      </c>
      <c r="L9" s="53" t="s">
        <v>7</v>
      </c>
      <c r="M9" s="53" t="s">
        <v>8</v>
      </c>
      <c r="N9" s="53" t="s">
        <v>9</v>
      </c>
      <c r="O9" s="53" t="s">
        <v>13</v>
      </c>
      <c r="P9" s="55" t="s">
        <v>14</v>
      </c>
      <c r="Q9" s="1254"/>
      <c r="R9" s="1258"/>
      <c r="S9" s="52" t="s">
        <v>5</v>
      </c>
      <c r="T9" s="53" t="s">
        <v>6</v>
      </c>
      <c r="U9" s="53" t="s">
        <v>7</v>
      </c>
      <c r="V9" s="53" t="s">
        <v>8</v>
      </c>
      <c r="W9" s="53" t="s">
        <v>9</v>
      </c>
      <c r="X9" s="53" t="s">
        <v>13</v>
      </c>
      <c r="Y9" s="55" t="s">
        <v>14</v>
      </c>
      <c r="Z9" s="1260"/>
      <c r="AA9" s="52" t="s">
        <v>5</v>
      </c>
      <c r="AB9" s="53" t="s">
        <v>6</v>
      </c>
      <c r="AC9" s="53" t="s">
        <v>7</v>
      </c>
      <c r="AD9" s="53" t="s">
        <v>8</v>
      </c>
      <c r="AE9" s="53" t="s">
        <v>9</v>
      </c>
      <c r="AF9" s="53" t="s">
        <v>13</v>
      </c>
      <c r="AG9" s="56" t="s">
        <v>14</v>
      </c>
    </row>
    <row r="10" spans="1:33" s="5" customFormat="1" ht="16.5" thickBot="1">
      <c r="A10" s="57" t="s">
        <v>85</v>
      </c>
      <c r="B10" s="58" t="s">
        <v>86</v>
      </c>
      <c r="C10" s="59" t="s">
        <v>87</v>
      </c>
      <c r="D10" s="59" t="s">
        <v>88</v>
      </c>
      <c r="E10" s="59" t="s">
        <v>104</v>
      </c>
      <c r="F10" s="59" t="s">
        <v>105</v>
      </c>
      <c r="G10" s="59" t="s">
        <v>106</v>
      </c>
      <c r="H10" s="60" t="s">
        <v>107</v>
      </c>
      <c r="I10" s="61" t="s">
        <v>108</v>
      </c>
      <c r="J10" s="58" t="s">
        <v>109</v>
      </c>
      <c r="K10" s="59" t="s">
        <v>110</v>
      </c>
      <c r="L10" s="59" t="s">
        <v>111</v>
      </c>
      <c r="M10" s="59" t="s">
        <v>112</v>
      </c>
      <c r="N10" s="59" t="s">
        <v>113</v>
      </c>
      <c r="O10" s="59" t="s">
        <v>114</v>
      </c>
      <c r="P10" s="62" t="s">
        <v>115</v>
      </c>
      <c r="Q10" s="63" t="s">
        <v>116</v>
      </c>
      <c r="R10" s="61" t="s">
        <v>117</v>
      </c>
      <c r="S10" s="58" t="s">
        <v>118</v>
      </c>
      <c r="T10" s="59" t="s">
        <v>119</v>
      </c>
      <c r="U10" s="59" t="s">
        <v>120</v>
      </c>
      <c r="V10" s="59" t="s">
        <v>121</v>
      </c>
      <c r="W10" s="59" t="s">
        <v>122</v>
      </c>
      <c r="X10" s="59" t="s">
        <v>123</v>
      </c>
      <c r="Y10" s="62" t="s">
        <v>124</v>
      </c>
      <c r="Z10" s="64" t="s">
        <v>130</v>
      </c>
      <c r="AA10" s="58" t="s">
        <v>131</v>
      </c>
      <c r="AB10" s="59" t="s">
        <v>132</v>
      </c>
      <c r="AC10" s="59" t="s">
        <v>138</v>
      </c>
      <c r="AD10" s="59" t="s">
        <v>139</v>
      </c>
      <c r="AE10" s="59" t="s">
        <v>141</v>
      </c>
      <c r="AF10" s="59" t="s">
        <v>142</v>
      </c>
      <c r="AG10" s="65" t="s">
        <v>143</v>
      </c>
    </row>
    <row r="11" spans="1:33" s="6" customFormat="1" ht="15.75" thickBot="1" thickTop="1">
      <c r="A11" s="119">
        <f>SUM(B11:E11)</f>
        <v>24</v>
      </c>
      <c r="B11" s="105">
        <v>17</v>
      </c>
      <c r="C11" s="106">
        <v>3</v>
      </c>
      <c r="D11" s="106">
        <v>4</v>
      </c>
      <c r="E11" s="106"/>
      <c r="F11" s="106">
        <v>14</v>
      </c>
      <c r="G11" s="106">
        <v>20</v>
      </c>
      <c r="H11" s="107">
        <v>4</v>
      </c>
      <c r="I11" s="120">
        <f>SUM(J11:M11)</f>
        <v>13</v>
      </c>
      <c r="J11" s="105">
        <v>12</v>
      </c>
      <c r="K11" s="106"/>
      <c r="L11" s="106">
        <v>1</v>
      </c>
      <c r="M11" s="106"/>
      <c r="N11" s="106">
        <v>7</v>
      </c>
      <c r="O11" s="106">
        <v>12</v>
      </c>
      <c r="P11" s="108">
        <v>1</v>
      </c>
      <c r="Q11" s="109">
        <v>8</v>
      </c>
      <c r="R11" s="120">
        <f>SUM(S11:V11)</f>
        <v>6</v>
      </c>
      <c r="S11" s="105">
        <v>3</v>
      </c>
      <c r="T11" s="106"/>
      <c r="U11" s="106">
        <v>3</v>
      </c>
      <c r="V11" s="106"/>
      <c r="W11" s="106">
        <v>2</v>
      </c>
      <c r="X11" s="106">
        <v>3</v>
      </c>
      <c r="Y11" s="108">
        <v>3</v>
      </c>
      <c r="Z11" s="121">
        <f>SUM(AA11:AD11)</f>
        <v>31</v>
      </c>
      <c r="AA11" s="105">
        <v>26</v>
      </c>
      <c r="AB11" s="106">
        <v>3</v>
      </c>
      <c r="AC11" s="106">
        <v>2</v>
      </c>
      <c r="AD11" s="106"/>
      <c r="AE11" s="106">
        <v>19</v>
      </c>
      <c r="AF11" s="106">
        <v>29</v>
      </c>
      <c r="AG11" s="110">
        <v>2</v>
      </c>
    </row>
    <row r="12" s="6" customFormat="1" ht="15" thickTop="1"/>
    <row r="13" s="6" customFormat="1" ht="14.25"/>
    <row r="14" s="6" customFormat="1" ht="14.25"/>
    <row r="15" s="6" customFormat="1" ht="14.25"/>
    <row r="16" s="6" customFormat="1" ht="14.25"/>
    <row r="17" s="6" customFormat="1" ht="14.25"/>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6" customFormat="1" ht="14.25"/>
    <row r="82" s="6" customFormat="1" ht="14.25"/>
    <row r="83" s="6" customFormat="1" ht="14.25"/>
    <row r="84" s="6" customFormat="1" ht="14.25"/>
    <row r="85" s="6" customFormat="1" ht="14.25"/>
    <row r="86" s="6" customFormat="1" ht="14.25"/>
    <row r="87" s="6" customFormat="1" ht="14.25"/>
    <row r="88" s="6" customFormat="1" ht="14.25"/>
    <row r="89" s="6" customFormat="1" ht="14.25"/>
    <row r="90" s="6" customFormat="1" ht="14.25"/>
    <row r="91" s="6" customFormat="1" ht="14.25"/>
    <row r="92" s="6" customFormat="1" ht="14.25"/>
    <row r="93" s="6" customFormat="1" ht="14.25"/>
    <row r="94" s="6" customFormat="1" ht="14.25"/>
    <row r="95" s="6" customFormat="1" ht="14.25"/>
    <row r="96" s="6" customFormat="1" ht="14.25"/>
    <row r="97" s="6" customFormat="1" ht="14.25"/>
    <row r="98" s="6" customFormat="1" ht="14.25"/>
    <row r="99" s="6" customFormat="1" ht="14.25"/>
    <row r="100" s="6" customFormat="1" ht="14.25"/>
    <row r="101" s="6" customFormat="1" ht="14.25"/>
    <row r="102" s="6" customFormat="1" ht="14.25"/>
    <row r="103" s="6" customFormat="1" ht="14.25"/>
    <row r="104" s="6" customFormat="1" ht="14.25"/>
    <row r="105" s="6" customFormat="1" ht="14.25"/>
    <row r="106" s="6" customFormat="1" ht="14.25"/>
    <row r="107" s="6" customFormat="1" ht="14.25"/>
    <row r="108" s="6" customFormat="1" ht="14.25"/>
    <row r="109" s="6" customFormat="1" ht="14.25"/>
    <row r="110" s="6" customFormat="1" ht="14.25"/>
    <row r="111" s="6" customFormat="1" ht="14.25"/>
    <row r="112" s="6" customFormat="1" ht="14.25"/>
    <row r="113" s="6" customFormat="1" ht="14.25"/>
    <row r="114" s="6" customFormat="1" ht="14.25"/>
    <row r="115" s="6" customFormat="1" ht="14.25"/>
    <row r="116" s="6" customFormat="1" ht="14.25"/>
    <row r="117" s="6" customFormat="1" ht="14.25"/>
    <row r="118" s="6" customFormat="1" ht="14.25"/>
    <row r="119" s="6" customFormat="1" ht="14.25"/>
    <row r="120" s="6" customFormat="1" ht="14.25"/>
    <row r="121" s="6" customFormat="1" ht="14.25"/>
    <row r="122" s="6" customFormat="1" ht="14.25"/>
    <row r="123" s="6" customFormat="1" ht="14.25"/>
    <row r="124" s="6" customFormat="1" ht="14.25"/>
    <row r="125" s="6" customFormat="1" ht="14.25"/>
    <row r="126" s="6" customFormat="1" ht="14.25"/>
    <row r="127" s="6" customFormat="1" ht="14.25"/>
    <row r="128" s="6" customFormat="1" ht="14.25"/>
    <row r="129" s="6" customFormat="1" ht="14.25"/>
    <row r="130" s="6" customFormat="1" ht="14.25"/>
    <row r="131" s="6" customFormat="1" ht="14.25"/>
    <row r="132" s="6" customFormat="1" ht="14.25"/>
    <row r="133" s="6" customFormat="1" ht="14.25"/>
    <row r="134" s="6" customFormat="1" ht="14.25"/>
    <row r="135" s="6" customFormat="1" ht="14.25"/>
    <row r="136" s="6" customFormat="1" ht="14.25"/>
    <row r="137" s="6" customFormat="1" ht="14.25"/>
    <row r="138" s="6" customFormat="1" ht="14.25"/>
    <row r="139" s="6" customFormat="1" ht="14.25"/>
    <row r="140" s="6" customFormat="1" ht="14.25"/>
    <row r="141" s="6" customFormat="1" ht="14.25"/>
    <row r="142" s="6" customFormat="1" ht="14.25"/>
    <row r="143" s="6" customFormat="1" ht="14.25"/>
    <row r="144" s="6" customFormat="1" ht="14.25"/>
    <row r="145" s="6" customFormat="1" ht="14.25"/>
    <row r="146" s="6" customFormat="1" ht="14.25"/>
    <row r="147" s="6" customFormat="1" ht="14.25"/>
    <row r="148" s="6" customFormat="1" ht="14.25"/>
    <row r="149" s="6" customFormat="1" ht="14.25"/>
    <row r="150" s="6" customFormat="1" ht="14.25"/>
    <row r="151" s="6" customFormat="1" ht="14.25"/>
    <row r="152" s="6" customFormat="1" ht="14.25"/>
    <row r="153" s="6" customFormat="1" ht="14.25"/>
    <row r="154" s="6" customFormat="1" ht="14.25"/>
    <row r="155" s="6" customFormat="1" ht="14.25"/>
    <row r="156" s="6" customFormat="1" ht="14.25"/>
    <row r="157" s="6" customFormat="1" ht="14.25"/>
    <row r="158" s="6" customFormat="1" ht="14.25"/>
    <row r="159" s="6" customFormat="1" ht="14.25"/>
    <row r="160" s="6" customFormat="1" ht="14.25"/>
    <row r="161" s="6" customFormat="1" ht="14.25"/>
    <row r="162" s="6" customFormat="1" ht="14.25"/>
    <row r="163" s="6" customFormat="1" ht="14.25"/>
    <row r="164" s="6" customFormat="1" ht="14.25"/>
    <row r="165" s="6" customFormat="1" ht="14.25"/>
    <row r="166" s="6" customFormat="1" ht="14.25"/>
    <row r="167" s="6" customFormat="1" ht="14.25"/>
    <row r="168" s="6" customFormat="1" ht="14.25"/>
    <row r="169" s="6" customFormat="1" ht="14.25"/>
    <row r="170" s="6" customFormat="1" ht="14.25"/>
    <row r="171" s="6" customFormat="1" ht="14.25"/>
    <row r="172" s="6" customFormat="1" ht="14.25"/>
    <row r="173" s="6" customFormat="1" ht="14.25"/>
    <row r="174" s="6" customFormat="1" ht="14.25"/>
    <row r="175" s="6" customFormat="1" ht="14.25"/>
    <row r="176" s="6" customFormat="1" ht="14.25"/>
    <row r="177" s="6" customFormat="1" ht="14.25"/>
    <row r="178" s="6" customFormat="1" ht="14.25"/>
    <row r="179" s="6" customFormat="1" ht="14.25"/>
    <row r="180" s="6" customFormat="1" ht="14.25"/>
    <row r="181" s="6" customFormat="1" ht="14.25"/>
    <row r="182" s="6" customFormat="1" ht="14.25"/>
    <row r="183" s="6" customFormat="1" ht="14.25"/>
    <row r="184" s="6" customFormat="1" ht="14.25"/>
    <row r="185" s="6" customFormat="1" ht="14.25"/>
    <row r="186" s="6" customFormat="1" ht="14.25"/>
    <row r="187" s="6" customFormat="1" ht="14.25"/>
    <row r="188" s="6" customFormat="1" ht="14.25"/>
    <row r="189" s="6" customFormat="1" ht="14.25"/>
    <row r="190" s="6" customFormat="1" ht="14.25"/>
    <row r="191" s="6" customFormat="1" ht="14.25"/>
    <row r="192" s="6" customFormat="1" ht="14.25"/>
    <row r="193" s="6" customFormat="1" ht="14.25"/>
    <row r="194" s="6" customFormat="1" ht="14.25"/>
    <row r="195" s="6" customFormat="1" ht="14.25"/>
    <row r="196" s="6" customFormat="1" ht="14.25"/>
    <row r="197" s="6" customFormat="1" ht="14.25"/>
    <row r="198" s="6" customFormat="1" ht="14.25"/>
    <row r="199" s="6" customFormat="1" ht="14.25"/>
    <row r="200" s="6" customFormat="1" ht="14.25"/>
    <row r="201" s="6" customFormat="1" ht="14.25"/>
    <row r="202" s="6" customFormat="1" ht="14.25"/>
    <row r="203" s="6" customFormat="1" ht="14.25"/>
    <row r="204" s="6" customFormat="1" ht="14.25"/>
    <row r="205" s="6" customFormat="1" ht="14.25"/>
    <row r="206" s="6" customFormat="1" ht="14.25"/>
    <row r="207" s="6" customFormat="1" ht="14.25"/>
    <row r="208" s="6" customFormat="1" ht="14.25"/>
    <row r="209" s="6" customFormat="1" ht="14.25"/>
    <row r="210" s="6" customFormat="1" ht="14.25"/>
    <row r="211" s="6" customFormat="1" ht="14.25"/>
    <row r="212" s="6" customFormat="1" ht="14.25"/>
    <row r="213" s="6" customFormat="1" ht="14.25"/>
    <row r="214" s="6" customFormat="1" ht="14.25"/>
    <row r="215" s="6" customFormat="1" ht="14.25"/>
    <row r="216" s="6" customFormat="1" ht="14.25"/>
    <row r="217" s="6" customFormat="1" ht="14.25"/>
    <row r="218" s="6" customFormat="1" ht="14.25"/>
    <row r="219" s="6" customFormat="1" ht="14.25"/>
    <row r="220" s="6" customFormat="1" ht="14.25"/>
    <row r="221" s="6" customFormat="1" ht="14.25"/>
    <row r="222" s="6" customFormat="1" ht="14.25"/>
    <row r="223" s="6" customFormat="1" ht="14.25"/>
    <row r="224" s="6" customFormat="1" ht="14.25"/>
    <row r="225" s="6" customFormat="1" ht="14.25"/>
    <row r="226" s="6" customFormat="1" ht="14.25"/>
    <row r="227" s="6" customFormat="1" ht="14.25"/>
    <row r="228" s="6" customFormat="1" ht="14.25"/>
    <row r="229" s="6" customFormat="1" ht="14.25"/>
    <row r="230" s="6" customFormat="1" ht="14.25"/>
    <row r="231" s="6" customFormat="1" ht="14.25"/>
    <row r="232" s="6" customFormat="1" ht="14.25"/>
    <row r="233" s="6" customFormat="1" ht="14.25"/>
    <row r="234" s="6" customFormat="1" ht="14.25"/>
    <row r="235" s="6" customFormat="1" ht="14.25"/>
    <row r="236" s="6" customFormat="1" ht="14.25"/>
    <row r="237" s="6" customFormat="1" ht="14.25"/>
    <row r="238" s="6" customFormat="1" ht="14.25"/>
    <row r="239" s="6" customFormat="1" ht="14.25"/>
    <row r="240" s="6" customFormat="1" ht="14.25"/>
    <row r="241" s="6" customFormat="1" ht="14.25"/>
    <row r="242" s="6" customFormat="1" ht="14.25"/>
    <row r="243" s="6" customFormat="1" ht="14.25"/>
    <row r="244" s="6" customFormat="1" ht="14.25"/>
    <row r="245" s="6" customFormat="1" ht="14.25"/>
    <row r="246" s="6" customFormat="1" ht="14.25"/>
    <row r="247" s="6" customFormat="1" ht="14.25"/>
    <row r="248" s="6" customFormat="1" ht="14.25"/>
    <row r="249" s="6" customFormat="1" ht="14.25"/>
    <row r="250" s="6" customFormat="1" ht="14.25"/>
    <row r="251" s="6" customFormat="1" ht="14.25"/>
    <row r="252" s="6" customFormat="1" ht="14.25"/>
    <row r="253" s="6" customFormat="1" ht="14.25"/>
    <row r="254" s="6" customFormat="1" ht="14.25"/>
    <row r="255" s="6" customFormat="1" ht="14.25"/>
    <row r="256" s="6" customFormat="1" ht="14.25"/>
    <row r="257" s="6" customFormat="1" ht="14.25"/>
    <row r="258" s="6" customFormat="1" ht="14.25"/>
    <row r="259" s="6" customFormat="1" ht="14.25"/>
    <row r="260" s="6" customFormat="1" ht="14.25"/>
    <row r="261" s="6" customFormat="1" ht="14.25"/>
    <row r="262" s="6" customFormat="1" ht="14.25"/>
    <row r="263" s="6" customFormat="1" ht="14.25"/>
    <row r="264" s="6" customFormat="1" ht="14.25"/>
    <row r="265" s="6" customFormat="1" ht="14.25"/>
    <row r="266" s="6" customFormat="1" ht="14.25"/>
    <row r="267" s="6" customFormat="1" ht="14.25"/>
    <row r="268" s="6" customFormat="1" ht="14.25"/>
    <row r="269" s="6" customFormat="1" ht="14.25"/>
    <row r="270" s="6" customFormat="1" ht="14.25"/>
    <row r="271" s="6" customFormat="1" ht="14.25"/>
    <row r="272" s="6" customFormat="1" ht="14.25"/>
    <row r="273" s="6" customFormat="1" ht="14.25"/>
    <row r="274" s="6" customFormat="1" ht="14.25"/>
    <row r="275" s="6" customFormat="1" ht="14.25"/>
    <row r="276" s="6" customFormat="1" ht="14.25"/>
    <row r="277" s="6" customFormat="1" ht="14.25"/>
    <row r="278" s="6" customFormat="1" ht="14.25"/>
    <row r="279" s="6" customFormat="1" ht="14.25"/>
    <row r="280" s="6" customFormat="1" ht="14.25"/>
    <row r="281" s="6" customFormat="1" ht="14.25"/>
    <row r="282" s="6" customFormat="1" ht="14.25"/>
    <row r="283" s="6" customFormat="1" ht="14.25"/>
    <row r="284" s="6" customFormat="1" ht="14.25"/>
    <row r="285" s="6" customFormat="1" ht="14.25"/>
    <row r="286" s="6" customFormat="1" ht="14.25"/>
    <row r="287" s="6" customFormat="1" ht="14.25"/>
    <row r="288" s="6" customFormat="1" ht="14.25"/>
    <row r="289" s="6" customFormat="1" ht="14.25"/>
    <row r="290" s="6" customFormat="1" ht="14.25"/>
    <row r="291" s="6" customFormat="1" ht="14.25"/>
    <row r="292" s="6" customFormat="1" ht="14.25"/>
    <row r="293" s="6" customFormat="1" ht="14.25"/>
    <row r="294" s="6" customFormat="1" ht="14.25"/>
    <row r="295" s="6" customFormat="1" ht="14.25"/>
    <row r="296" s="6" customFormat="1" ht="14.25"/>
    <row r="297" s="6" customFormat="1" ht="14.25"/>
    <row r="298" s="6" customFormat="1" ht="14.25"/>
    <row r="299" s="6" customFormat="1" ht="14.25"/>
    <row r="300" s="6" customFormat="1" ht="14.25"/>
    <row r="301" s="6" customFormat="1" ht="14.25"/>
    <row r="302" s="6" customFormat="1" ht="14.25"/>
    <row r="303" s="6" customFormat="1" ht="14.25"/>
    <row r="304" s="6" customFormat="1" ht="14.25"/>
    <row r="305" s="6" customFormat="1" ht="14.25"/>
    <row r="306" s="6" customFormat="1" ht="14.25"/>
    <row r="307" s="6" customFormat="1" ht="14.25"/>
    <row r="308" s="6" customFormat="1" ht="14.25"/>
    <row r="309" s="6" customFormat="1" ht="14.25"/>
    <row r="310" s="6" customFormat="1" ht="14.25"/>
    <row r="311" s="6" customFormat="1" ht="14.25"/>
    <row r="312" s="6" customFormat="1" ht="14.25"/>
    <row r="313" s="6" customFormat="1" ht="14.25"/>
    <row r="314" s="6" customFormat="1" ht="14.25"/>
    <row r="315" s="6" customFormat="1" ht="14.25"/>
    <row r="316" s="6" customFormat="1" ht="14.25"/>
    <row r="317" s="6" customFormat="1" ht="14.25"/>
    <row r="318" s="6" customFormat="1" ht="14.25"/>
    <row r="319" s="6" customFormat="1" ht="14.25"/>
    <row r="320" s="6" customFormat="1" ht="14.25"/>
    <row r="321" s="6" customFormat="1" ht="14.25"/>
    <row r="322" s="6" customFormat="1" ht="14.25"/>
    <row r="323" s="6" customFormat="1" ht="14.25"/>
    <row r="324" s="6" customFormat="1" ht="14.25"/>
    <row r="325" s="6" customFormat="1" ht="14.25"/>
    <row r="326" s="6" customFormat="1" ht="14.25"/>
    <row r="327" s="6" customFormat="1" ht="14.25"/>
    <row r="328" s="6" customFormat="1" ht="14.25"/>
    <row r="329" s="6" customFormat="1" ht="14.25"/>
    <row r="330" s="6" customFormat="1" ht="14.25"/>
    <row r="331" s="6" customFormat="1" ht="14.25"/>
    <row r="332" s="6" customFormat="1" ht="14.25"/>
    <row r="333" s="6" customFormat="1" ht="14.25"/>
    <row r="334" s="6" customFormat="1" ht="14.25"/>
    <row r="335" s="6" customFormat="1" ht="14.25"/>
    <row r="336" s="6" customFormat="1" ht="14.25"/>
    <row r="337" s="6" customFormat="1" ht="14.25"/>
    <row r="338" s="6" customFormat="1" ht="14.25"/>
    <row r="339" s="6" customFormat="1" ht="14.25"/>
    <row r="340" s="6" customFormat="1" ht="14.25"/>
    <row r="341" s="6" customFormat="1" ht="14.25"/>
    <row r="342" s="6" customFormat="1" ht="14.25"/>
    <row r="343" s="6" customFormat="1" ht="14.25"/>
    <row r="344" s="6" customFormat="1" ht="14.25"/>
    <row r="345" s="6" customFormat="1" ht="14.25"/>
    <row r="346" s="6" customFormat="1" ht="14.25"/>
    <row r="347" s="6" customFormat="1" ht="14.25"/>
    <row r="348" s="6" customFormat="1" ht="14.25"/>
    <row r="349" s="6" customFormat="1" ht="14.25"/>
    <row r="350" s="6" customFormat="1" ht="14.25"/>
    <row r="351" s="6" customFormat="1" ht="14.25"/>
    <row r="352" s="6" customFormat="1" ht="14.25"/>
  </sheetData>
  <sheetProtection selectLockedCells="1"/>
  <mergeCells count="18">
    <mergeCell ref="AA8:AG8"/>
    <mergeCell ref="J8:P8"/>
    <mergeCell ref="Z7:AG7"/>
    <mergeCell ref="Q7:Q9"/>
    <mergeCell ref="A8:A9"/>
    <mergeCell ref="I8:I9"/>
    <mergeCell ref="R8:R9"/>
    <mergeCell ref="Z8:Z9"/>
    <mergeCell ref="B8:H8"/>
    <mergeCell ref="S8:Y8"/>
    <mergeCell ref="A3:AG3"/>
    <mergeCell ref="A5:AG5"/>
    <mergeCell ref="A1:I1"/>
    <mergeCell ref="J1:AG1"/>
    <mergeCell ref="I7:P7"/>
    <mergeCell ref="A4:AG4"/>
    <mergeCell ref="R7:Y7"/>
    <mergeCell ref="A7:H7"/>
  </mergeCells>
  <conditionalFormatting sqref="Z11">
    <cfRule type="cellIs" priority="16" dxfId="0" operator="notEqual">
      <formula>A11+I11-R11</formula>
    </cfRule>
  </conditionalFormatting>
  <conditionalFormatting sqref="AA11">
    <cfRule type="cellIs" priority="15" dxfId="0" operator="notEqual">
      <formula>B11+J11-S11</formula>
    </cfRule>
  </conditionalFormatting>
  <conditionalFormatting sqref="AB11">
    <cfRule type="cellIs" priority="14" dxfId="0" operator="notEqual">
      <formula>C11+K11-T11</formula>
    </cfRule>
  </conditionalFormatting>
  <conditionalFormatting sqref="AC11">
    <cfRule type="cellIs" priority="13" dxfId="0" operator="notEqual">
      <formula>D11+L11-U11</formula>
    </cfRule>
  </conditionalFormatting>
  <conditionalFormatting sqref="AD11">
    <cfRule type="cellIs" priority="12" dxfId="0" operator="notEqual">
      <formula>E11+M11-V11</formula>
    </cfRule>
  </conditionalFormatting>
  <conditionalFormatting sqref="AE11">
    <cfRule type="cellIs" priority="11" dxfId="0" operator="notEqual">
      <formula>F11+N11-W11</formula>
    </cfRule>
  </conditionalFormatting>
  <conditionalFormatting sqref="AF11">
    <cfRule type="cellIs" priority="10" dxfId="0" operator="notEqual">
      <formula>G11+O11-X11</formula>
    </cfRule>
  </conditionalFormatting>
  <conditionalFormatting sqref="AG11">
    <cfRule type="cellIs" priority="9" dxfId="0" operator="notEqual">
      <formula>H11+P11-Y11</formula>
    </cfRule>
  </conditionalFormatting>
  <conditionalFormatting sqref="Z11">
    <cfRule type="cellIs" priority="8" dxfId="0" operator="notEqual">
      <formula>A11+I11-R11</formula>
    </cfRule>
  </conditionalFormatting>
  <conditionalFormatting sqref="AA11">
    <cfRule type="cellIs" priority="7" dxfId="0" operator="notEqual">
      <formula>B11+J11-S11</formula>
    </cfRule>
  </conditionalFormatting>
  <conditionalFormatting sqref="AB11">
    <cfRule type="cellIs" priority="6" dxfId="0" operator="notEqual">
      <formula>C11+K11-T11</formula>
    </cfRule>
  </conditionalFormatting>
  <conditionalFormatting sqref="AC11">
    <cfRule type="cellIs" priority="5" dxfId="0" operator="notEqual">
      <formula>D11+L11-U11</formula>
    </cfRule>
  </conditionalFormatting>
  <conditionalFormatting sqref="AD11">
    <cfRule type="cellIs" priority="4" dxfId="0" operator="notEqual">
      <formula>E11+M11-V11</formula>
    </cfRule>
  </conditionalFormatting>
  <conditionalFormatting sqref="AE11">
    <cfRule type="cellIs" priority="3" dxfId="0" operator="notEqual">
      <formula>F11+N11-W11</formula>
    </cfRule>
  </conditionalFormatting>
  <conditionalFormatting sqref="AF11">
    <cfRule type="cellIs" priority="2" dxfId="0" operator="notEqual">
      <formula>G11+O11-X11</formula>
    </cfRule>
  </conditionalFormatting>
  <conditionalFormatting sqref="AG11">
    <cfRule type="cellIs" priority="1" dxfId="0" operator="notEqual">
      <formula>H11+P11-Y11</formula>
    </cfRule>
  </conditionalFormatting>
  <printOptions horizontalCentered="1"/>
  <pageMargins left="0.2362204724409449" right="0.2362204724409449" top="0.7480314960629921" bottom="0.7480314960629921" header="0" footer="0"/>
  <pageSetup horizontalDpi="300" verticalDpi="300" orientation="landscape" paperSize="9" scale="65" r:id="rId2"/>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3.xml><?xml version="1.0" encoding="utf-8"?>
<worksheet xmlns="http://schemas.openxmlformats.org/spreadsheetml/2006/main" xmlns:r="http://schemas.openxmlformats.org/officeDocument/2006/relationships">
  <dimension ref="A1:E19"/>
  <sheetViews>
    <sheetView showGridLines="0" zoomScale="80" zoomScaleNormal="80" zoomScalePageLayoutView="60" workbookViewId="0" topLeftCell="A4">
      <selection activeCell="A15" sqref="A15"/>
    </sheetView>
  </sheetViews>
  <sheetFormatPr defaultColWidth="9.140625" defaultRowHeight="15"/>
  <cols>
    <col min="1" max="1" width="45.28125" style="1" customWidth="1"/>
    <col min="2" max="2" width="42.7109375" style="1" customWidth="1"/>
    <col min="3" max="3" width="26.140625" style="1" customWidth="1"/>
    <col min="4" max="4" width="28.421875" style="1" customWidth="1"/>
    <col min="5" max="16384" width="9.140625" style="1" customWidth="1"/>
  </cols>
  <sheetData>
    <row r="1" spans="1:4" s="93" customFormat="1" ht="18.75">
      <c r="A1" s="495" t="s">
        <v>59</v>
      </c>
      <c r="B1" s="1128" t="str">
        <f>[2]!Name</f>
        <v>Институт по биоразнообразие и екосистемни изследвания</v>
      </c>
      <c r="C1" s="1128"/>
      <c r="D1" s="1128"/>
    </row>
    <row r="2" s="93" customFormat="1" ht="21.75" customHeight="1"/>
    <row r="3" spans="1:5" s="95" customFormat="1" ht="80.25" customHeight="1" thickBot="1">
      <c r="A3" s="1265" t="s">
        <v>349</v>
      </c>
      <c r="B3" s="1265"/>
      <c r="C3" s="1265"/>
      <c r="D3" s="1265"/>
      <c r="E3" s="124"/>
    </row>
    <row r="4" spans="1:4" s="125" customFormat="1" ht="17.25" thickBot="1" thickTop="1">
      <c r="A4" s="1268" t="s">
        <v>168</v>
      </c>
      <c r="B4" s="1270" t="s">
        <v>169</v>
      </c>
      <c r="C4" s="1266" t="s">
        <v>167</v>
      </c>
      <c r="D4" s="1267"/>
    </row>
    <row r="5" spans="1:4" s="125" customFormat="1" ht="50.25" customHeight="1" thickBot="1">
      <c r="A5" s="1269"/>
      <c r="B5" s="1271"/>
      <c r="C5" s="126" t="s">
        <v>159</v>
      </c>
      <c r="D5" s="127" t="s">
        <v>160</v>
      </c>
    </row>
    <row r="6" spans="1:4" s="125" customFormat="1" ht="15" thickBot="1">
      <c r="A6" s="128" t="s">
        <v>85</v>
      </c>
      <c r="B6" s="129" t="s">
        <v>86</v>
      </c>
      <c r="C6" s="130" t="s">
        <v>87</v>
      </c>
      <c r="D6" s="131" t="s">
        <v>88</v>
      </c>
    </row>
    <row r="7" spans="1:4" s="6" customFormat="1" ht="43.5" thickTop="1">
      <c r="A7" s="509" t="s">
        <v>1545</v>
      </c>
      <c r="B7" s="510" t="s">
        <v>1546</v>
      </c>
      <c r="C7" s="511" t="s">
        <v>161</v>
      </c>
      <c r="D7" s="512" t="s">
        <v>165</v>
      </c>
    </row>
    <row r="8" spans="1:4" s="6" customFormat="1" ht="42.75" customHeight="1">
      <c r="A8" s="513" t="s">
        <v>1547</v>
      </c>
      <c r="B8" s="514" t="s">
        <v>1548</v>
      </c>
      <c r="C8" s="515" t="s">
        <v>163</v>
      </c>
      <c r="D8" s="512" t="s">
        <v>166</v>
      </c>
    </row>
    <row r="9" spans="1:4" s="6" customFormat="1" ht="57">
      <c r="A9" s="513" t="s">
        <v>1549</v>
      </c>
      <c r="B9" s="514" t="s">
        <v>1550</v>
      </c>
      <c r="C9" s="515" t="s">
        <v>162</v>
      </c>
      <c r="D9" s="512" t="s">
        <v>165</v>
      </c>
    </row>
    <row r="10" spans="1:4" s="6" customFormat="1" ht="71.25">
      <c r="A10" s="513" t="s">
        <v>1551</v>
      </c>
      <c r="B10" s="514" t="s">
        <v>1552</v>
      </c>
      <c r="C10" s="515" t="s">
        <v>163</v>
      </c>
      <c r="D10" s="512" t="s">
        <v>166</v>
      </c>
    </row>
    <row r="11" spans="1:4" s="6" customFormat="1" ht="42.75">
      <c r="A11" s="513" t="s">
        <v>1553</v>
      </c>
      <c r="B11" s="514" t="s">
        <v>1554</v>
      </c>
      <c r="C11" s="515" t="s">
        <v>161</v>
      </c>
      <c r="D11" s="512" t="s">
        <v>165</v>
      </c>
    </row>
    <row r="12" spans="1:4" s="6" customFormat="1" ht="71.25">
      <c r="A12" s="513" t="s">
        <v>1555</v>
      </c>
      <c r="B12" s="514" t="s">
        <v>1556</v>
      </c>
      <c r="C12" s="515" t="s">
        <v>162</v>
      </c>
      <c r="D12" s="512" t="s">
        <v>165</v>
      </c>
    </row>
    <row r="13" spans="1:4" s="6" customFormat="1" ht="42.75">
      <c r="A13" s="513" t="s">
        <v>1557</v>
      </c>
      <c r="B13" s="514" t="s">
        <v>1558</v>
      </c>
      <c r="C13" s="515" t="s">
        <v>161</v>
      </c>
      <c r="D13" s="512" t="s">
        <v>165</v>
      </c>
    </row>
    <row r="14" spans="1:4" s="6" customFormat="1" ht="57">
      <c r="A14" s="513" t="s">
        <v>1559</v>
      </c>
      <c r="B14" s="514" t="s">
        <v>1560</v>
      </c>
      <c r="C14" s="515" t="s">
        <v>162</v>
      </c>
      <c r="D14" s="512" t="s">
        <v>165</v>
      </c>
    </row>
    <row r="15" spans="1:4" s="6" customFormat="1" ht="14.25">
      <c r="A15" s="158"/>
      <c r="B15" s="159"/>
      <c r="C15" s="160"/>
      <c r="D15" s="161"/>
    </row>
    <row r="16" spans="1:4" s="6" customFormat="1" ht="14.25">
      <c r="A16" s="158"/>
      <c r="B16" s="159"/>
      <c r="C16" s="160"/>
      <c r="D16" s="161"/>
    </row>
    <row r="17" spans="1:4" s="6" customFormat="1" ht="14.25">
      <c r="A17" s="158"/>
      <c r="B17" s="159"/>
      <c r="C17" s="160"/>
      <c r="D17" s="161"/>
    </row>
    <row r="18" spans="1:4" s="6" customFormat="1" ht="14.25">
      <c r="A18" s="158"/>
      <c r="B18" s="159"/>
      <c r="C18" s="160"/>
      <c r="D18" s="161"/>
    </row>
    <row r="19" spans="1:4" s="6" customFormat="1" ht="15.75" customHeight="1" thickBot="1">
      <c r="A19" s="1262" t="s">
        <v>194</v>
      </c>
      <c r="B19" s="1263"/>
      <c r="C19" s="1263"/>
      <c r="D19" s="1264"/>
    </row>
    <row r="20" s="6" customFormat="1" ht="15" thickTop="1"/>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6" customFormat="1" ht="14.25"/>
    <row r="82" s="6" customFormat="1" ht="14.25"/>
    <row r="83" s="6" customFormat="1" ht="14.25"/>
    <row r="84" s="6" customFormat="1" ht="14.25"/>
    <row r="85" s="6" customFormat="1" ht="14.25"/>
    <row r="86" s="6" customFormat="1" ht="14.25"/>
    <row r="87" s="6" customFormat="1" ht="14.25"/>
    <row r="88" s="6" customFormat="1" ht="14.25"/>
    <row r="89" s="6" customFormat="1" ht="14.25"/>
    <row r="90" s="6" customFormat="1" ht="14.25"/>
    <row r="91" s="6" customFormat="1" ht="14.25"/>
    <row r="92" s="6" customFormat="1" ht="14.25"/>
    <row r="93" s="6" customFormat="1" ht="14.25"/>
    <row r="94" s="6" customFormat="1" ht="14.25"/>
    <row r="95" s="6" customFormat="1" ht="14.25"/>
    <row r="96" s="6" customFormat="1" ht="14.25"/>
    <row r="97" s="6" customFormat="1" ht="14.25"/>
    <row r="98" s="6" customFormat="1" ht="14.25"/>
    <row r="99" s="6" customFormat="1" ht="14.25"/>
    <row r="100" s="6" customFormat="1" ht="14.25"/>
    <row r="101" s="6" customFormat="1" ht="14.25"/>
    <row r="102" s="6" customFormat="1" ht="14.25"/>
    <row r="103" s="6" customFormat="1" ht="14.25"/>
    <row r="104" s="6" customFormat="1" ht="14.25"/>
    <row r="105" s="6" customFormat="1" ht="14.25"/>
    <row r="106" s="6" customFormat="1" ht="14.25"/>
    <row r="107" s="6" customFormat="1" ht="14.25"/>
    <row r="108" s="6" customFormat="1" ht="14.25"/>
    <row r="109" s="6" customFormat="1" ht="14.25"/>
    <row r="110" s="6" customFormat="1" ht="14.25"/>
    <row r="111" s="6" customFormat="1" ht="14.25"/>
    <row r="112" s="6" customFormat="1" ht="14.25"/>
    <row r="113" s="6" customFormat="1" ht="14.25"/>
    <row r="114" s="6" customFormat="1" ht="14.25"/>
    <row r="115" s="6" customFormat="1" ht="14.25"/>
    <row r="116" s="6" customFormat="1" ht="14.25"/>
    <row r="117" s="6" customFormat="1" ht="14.25"/>
    <row r="118" s="6" customFormat="1" ht="14.25"/>
    <row r="119" s="6" customFormat="1" ht="14.25"/>
    <row r="120" s="6" customFormat="1" ht="14.25"/>
    <row r="121" s="6" customFormat="1" ht="14.25"/>
    <row r="122" s="6" customFormat="1" ht="14.25"/>
    <row r="123" s="6" customFormat="1" ht="14.25"/>
    <row r="124" s="6" customFormat="1" ht="14.25"/>
    <row r="125" s="6" customFormat="1" ht="14.25"/>
    <row r="126" s="6" customFormat="1" ht="14.25"/>
    <row r="127" s="6" customFormat="1" ht="14.25"/>
    <row r="128" s="6" customFormat="1" ht="14.25"/>
    <row r="129" s="6" customFormat="1" ht="14.25"/>
    <row r="130" s="6" customFormat="1" ht="14.25"/>
    <row r="131" s="6" customFormat="1" ht="14.25"/>
    <row r="132" s="6" customFormat="1" ht="14.25"/>
    <row r="133" s="6" customFormat="1" ht="14.25"/>
    <row r="134" s="6" customFormat="1" ht="14.25"/>
    <row r="135" s="6" customFormat="1" ht="14.25"/>
    <row r="136" s="6" customFormat="1" ht="14.25"/>
    <row r="137" s="6" customFormat="1" ht="14.25"/>
    <row r="138" s="6" customFormat="1" ht="14.25"/>
    <row r="139" s="6" customFormat="1" ht="14.25"/>
    <row r="140" s="6" customFormat="1" ht="14.25"/>
    <row r="141" s="6" customFormat="1" ht="14.25"/>
    <row r="142" s="6" customFormat="1" ht="14.25"/>
    <row r="143" s="6" customFormat="1" ht="14.25"/>
    <row r="144" s="6" customFormat="1" ht="14.25"/>
    <row r="145" s="6" customFormat="1" ht="14.25"/>
    <row r="146" s="6" customFormat="1" ht="14.25"/>
    <row r="147" s="6" customFormat="1" ht="14.25"/>
    <row r="148" s="6" customFormat="1" ht="14.25"/>
    <row r="149" s="6" customFormat="1" ht="14.25"/>
    <row r="150" s="6" customFormat="1" ht="14.25"/>
    <row r="151" s="6" customFormat="1" ht="14.25"/>
    <row r="152" s="6" customFormat="1" ht="14.25"/>
    <row r="153" s="6" customFormat="1" ht="14.25"/>
    <row r="154" s="6" customFormat="1" ht="14.25"/>
    <row r="155" s="6" customFormat="1" ht="14.25"/>
    <row r="156" s="6" customFormat="1" ht="14.25"/>
    <row r="157" s="6" customFormat="1" ht="14.25"/>
    <row r="158" s="6" customFormat="1" ht="14.25"/>
    <row r="159" s="6" customFormat="1" ht="14.25"/>
    <row r="160" s="6" customFormat="1" ht="14.25"/>
    <row r="161" s="6" customFormat="1" ht="14.25"/>
    <row r="162" s="6" customFormat="1" ht="14.25"/>
    <row r="163" s="6" customFormat="1" ht="14.25"/>
    <row r="164" s="6" customFormat="1" ht="14.25"/>
    <row r="165" s="6" customFormat="1" ht="14.25"/>
    <row r="166" s="6" customFormat="1" ht="14.25"/>
    <row r="167" s="6" customFormat="1" ht="14.25"/>
    <row r="168" s="6" customFormat="1" ht="14.25"/>
    <row r="169" s="6" customFormat="1" ht="14.25"/>
    <row r="170" s="6" customFormat="1" ht="14.25"/>
    <row r="171" s="6" customFormat="1" ht="14.25"/>
    <row r="172" s="6" customFormat="1" ht="14.25"/>
    <row r="173" s="6" customFormat="1" ht="14.25"/>
    <row r="174" s="6" customFormat="1" ht="14.25"/>
    <row r="175" s="6" customFormat="1" ht="14.25"/>
    <row r="176" s="6" customFormat="1" ht="14.25"/>
    <row r="177" s="6" customFormat="1" ht="14.25"/>
    <row r="178" s="6" customFormat="1" ht="14.25"/>
    <row r="179" s="6" customFormat="1" ht="14.25"/>
    <row r="180" s="6" customFormat="1" ht="14.25"/>
    <row r="181" s="6" customFormat="1" ht="14.25"/>
    <row r="182" s="6" customFormat="1" ht="14.25"/>
    <row r="183" s="6" customFormat="1" ht="14.25"/>
    <row r="184" s="6" customFormat="1" ht="14.25"/>
    <row r="185" s="6" customFormat="1" ht="14.25"/>
    <row r="186" s="6" customFormat="1" ht="14.25"/>
    <row r="187" s="6" customFormat="1" ht="14.25"/>
    <row r="188" s="6" customFormat="1" ht="14.25"/>
    <row r="189" s="6" customFormat="1" ht="14.25"/>
    <row r="190" s="6" customFormat="1" ht="14.25"/>
    <row r="191" s="6" customFormat="1" ht="14.25"/>
    <row r="192" s="6" customFormat="1" ht="14.25"/>
    <row r="193" s="6" customFormat="1" ht="14.25"/>
    <row r="194" s="6" customFormat="1" ht="14.25"/>
    <row r="195" s="6" customFormat="1" ht="14.25"/>
    <row r="196" s="6" customFormat="1" ht="14.25"/>
    <row r="197" s="6" customFormat="1" ht="14.25"/>
    <row r="198" s="6" customFormat="1" ht="14.25"/>
    <row r="199" s="6" customFormat="1" ht="14.25"/>
    <row r="200" s="6" customFormat="1" ht="14.25"/>
    <row r="201" s="6" customFormat="1" ht="14.25"/>
    <row r="202" s="6" customFormat="1" ht="14.25"/>
    <row r="203" s="6" customFormat="1" ht="14.25"/>
    <row r="204" s="6" customFormat="1" ht="14.25"/>
    <row r="205" s="6" customFormat="1" ht="14.25"/>
    <row r="206" s="6" customFormat="1" ht="14.25"/>
    <row r="207" s="6" customFormat="1" ht="14.25"/>
    <row r="208" s="6" customFormat="1" ht="14.25"/>
    <row r="209" s="6" customFormat="1" ht="14.25"/>
    <row r="210" s="6" customFormat="1" ht="14.25"/>
    <row r="211" s="6" customFormat="1" ht="14.25"/>
    <row r="212" s="6" customFormat="1" ht="14.25"/>
    <row r="213" s="6" customFormat="1" ht="14.25"/>
    <row r="214" s="6" customFormat="1" ht="14.25"/>
    <row r="215" s="6" customFormat="1" ht="14.25"/>
    <row r="216" s="6" customFormat="1" ht="14.25"/>
    <row r="217" s="6" customFormat="1" ht="14.25"/>
    <row r="218" s="6" customFormat="1" ht="14.25"/>
    <row r="219" s="6" customFormat="1" ht="14.25"/>
    <row r="220" s="6" customFormat="1" ht="14.25"/>
    <row r="221" s="6" customFormat="1" ht="14.25"/>
    <row r="222" s="6" customFormat="1" ht="14.25"/>
    <row r="223" s="6" customFormat="1" ht="14.25"/>
    <row r="224" s="6" customFormat="1" ht="14.25"/>
    <row r="225" s="6" customFormat="1" ht="14.25"/>
    <row r="226" s="6" customFormat="1" ht="14.25"/>
    <row r="227" s="6" customFormat="1" ht="14.25"/>
    <row r="228" s="6" customFormat="1" ht="14.25"/>
    <row r="229" s="6" customFormat="1" ht="14.25"/>
    <row r="230" s="6" customFormat="1" ht="14.25"/>
    <row r="231" s="6" customFormat="1" ht="14.25"/>
    <row r="232" s="6" customFormat="1" ht="14.25"/>
    <row r="233" s="6" customFormat="1" ht="14.25"/>
    <row r="234" s="6" customFormat="1" ht="14.25"/>
    <row r="235" s="6" customFormat="1" ht="14.25"/>
    <row r="236" s="6" customFormat="1" ht="14.25"/>
    <row r="237" s="6" customFormat="1" ht="14.25"/>
    <row r="238" s="6" customFormat="1" ht="14.25"/>
    <row r="239" s="6" customFormat="1" ht="14.25"/>
    <row r="240" s="6" customFormat="1" ht="14.25"/>
    <row r="241" s="6" customFormat="1" ht="14.25"/>
    <row r="242" s="6" customFormat="1" ht="14.25"/>
    <row r="243" s="6" customFormat="1" ht="14.25"/>
    <row r="244" s="6" customFormat="1" ht="14.25"/>
    <row r="245" s="6" customFormat="1" ht="14.25"/>
    <row r="246" s="6" customFormat="1" ht="14.25"/>
    <row r="247" s="6" customFormat="1" ht="14.25"/>
    <row r="248" s="6" customFormat="1" ht="14.25"/>
    <row r="249" s="6" customFormat="1" ht="14.25"/>
    <row r="250" s="6" customFormat="1" ht="14.25"/>
    <row r="251" s="6" customFormat="1" ht="14.25"/>
    <row r="252" s="6" customFormat="1" ht="14.25"/>
    <row r="253" s="6" customFormat="1" ht="14.25"/>
    <row r="254" s="6" customFormat="1" ht="14.25"/>
    <row r="255" s="6" customFormat="1" ht="14.25"/>
    <row r="256" s="6" customFormat="1" ht="14.25"/>
    <row r="257" s="6" customFormat="1" ht="14.25"/>
    <row r="258" s="6" customFormat="1" ht="14.25"/>
    <row r="259" s="6" customFormat="1" ht="14.25"/>
    <row r="260" s="6" customFormat="1" ht="14.25"/>
    <row r="261" s="6" customFormat="1" ht="14.25"/>
    <row r="262" s="6" customFormat="1" ht="14.25"/>
    <row r="263" s="6" customFormat="1" ht="14.25"/>
    <row r="264" s="6" customFormat="1" ht="14.25"/>
    <row r="265" s="6" customFormat="1" ht="14.25"/>
    <row r="266" s="6" customFormat="1" ht="14.25"/>
    <row r="267" s="6" customFormat="1" ht="14.25"/>
    <row r="268" s="6" customFormat="1" ht="14.25"/>
    <row r="269" s="6" customFormat="1" ht="14.25"/>
    <row r="270" s="6" customFormat="1" ht="14.25"/>
    <row r="271" s="6" customFormat="1" ht="14.25"/>
    <row r="272" s="6" customFormat="1" ht="14.25"/>
    <row r="273" s="6" customFormat="1" ht="14.25"/>
    <row r="274" s="6" customFormat="1" ht="14.25"/>
    <row r="275" s="6" customFormat="1" ht="14.25"/>
    <row r="276" s="6" customFormat="1" ht="14.25"/>
    <row r="277" s="6" customFormat="1" ht="14.25"/>
    <row r="278" s="6" customFormat="1" ht="14.25"/>
    <row r="279" s="6" customFormat="1" ht="14.25"/>
    <row r="280" s="6" customFormat="1" ht="14.25"/>
    <row r="281" s="6" customFormat="1" ht="14.25"/>
    <row r="282" s="6" customFormat="1" ht="14.25"/>
    <row r="283" s="6" customFormat="1" ht="14.25"/>
    <row r="284" s="6" customFormat="1" ht="14.25"/>
    <row r="285" s="6" customFormat="1" ht="14.25"/>
    <row r="286" s="6" customFormat="1" ht="14.25"/>
    <row r="287" s="6" customFormat="1" ht="14.25"/>
    <row r="288" s="6" customFormat="1" ht="14.25"/>
    <row r="289" s="6" customFormat="1" ht="14.25"/>
    <row r="290" s="6" customFormat="1" ht="14.25"/>
    <row r="291" s="6" customFormat="1" ht="14.25"/>
    <row r="292" s="6" customFormat="1" ht="14.25"/>
    <row r="293" s="6" customFormat="1" ht="14.25"/>
    <row r="294" s="6" customFormat="1" ht="14.25"/>
    <row r="295" s="6" customFormat="1" ht="14.25"/>
    <row r="296" s="6" customFormat="1" ht="14.25"/>
    <row r="297" s="6" customFormat="1" ht="14.25"/>
    <row r="298" s="6" customFormat="1" ht="14.25"/>
    <row r="299" s="6" customFormat="1" ht="14.25"/>
    <row r="300" s="6" customFormat="1" ht="14.25"/>
    <row r="301" s="6" customFormat="1" ht="14.25"/>
    <row r="302" s="6" customFormat="1" ht="14.25"/>
    <row r="303" s="6" customFormat="1" ht="14.25"/>
    <row r="304" s="6" customFormat="1" ht="14.25"/>
    <row r="305" s="6" customFormat="1" ht="14.25"/>
    <row r="306" s="6" customFormat="1" ht="14.25"/>
    <row r="307" s="6" customFormat="1" ht="14.25"/>
    <row r="308" s="6" customFormat="1" ht="14.25"/>
    <row r="309" s="6" customFormat="1" ht="14.25"/>
    <row r="310" s="6" customFormat="1" ht="14.25"/>
    <row r="311" s="6" customFormat="1" ht="14.25"/>
    <row r="312" s="6" customFormat="1" ht="14.25"/>
    <row r="313" s="6" customFormat="1" ht="14.25"/>
    <row r="314" s="6" customFormat="1" ht="14.25"/>
    <row r="315" s="6" customFormat="1" ht="14.25"/>
    <row r="316" s="6" customFormat="1" ht="14.25"/>
    <row r="317" s="6" customFormat="1" ht="14.25"/>
    <row r="318" s="6" customFormat="1" ht="14.25"/>
    <row r="319" s="6" customFormat="1" ht="14.25"/>
    <row r="320" s="6" customFormat="1" ht="14.25"/>
    <row r="321" s="6" customFormat="1" ht="14.25"/>
    <row r="322" s="6" customFormat="1" ht="14.25"/>
    <row r="323" s="6" customFormat="1" ht="14.25"/>
    <row r="324" s="6" customFormat="1" ht="14.25"/>
    <row r="325" s="6" customFormat="1" ht="14.25"/>
    <row r="326" s="6" customFormat="1" ht="14.25"/>
    <row r="327" s="6" customFormat="1" ht="14.25"/>
    <row r="328" s="6" customFormat="1" ht="14.25"/>
    <row r="329" s="6" customFormat="1" ht="14.25"/>
    <row r="330" s="6" customFormat="1" ht="14.25"/>
    <row r="331" s="6" customFormat="1" ht="14.25"/>
    <row r="332" s="6" customFormat="1" ht="14.25"/>
    <row r="333" s="6" customFormat="1" ht="14.25"/>
    <row r="334" s="6" customFormat="1" ht="14.25"/>
    <row r="335" s="6" customFormat="1" ht="14.25"/>
    <row r="336" s="6" customFormat="1" ht="14.25"/>
    <row r="337" s="6" customFormat="1" ht="14.25"/>
    <row r="338" s="6" customFormat="1" ht="14.25"/>
    <row r="339" s="6" customFormat="1" ht="14.25"/>
    <row r="340" s="6" customFormat="1" ht="14.25"/>
    <row r="341" s="6" customFormat="1" ht="14.25"/>
    <row r="342" s="6" customFormat="1" ht="14.25"/>
    <row r="343" s="6" customFormat="1" ht="14.25"/>
    <row r="344" s="6" customFormat="1" ht="14.25"/>
    <row r="345" s="6" customFormat="1" ht="14.25"/>
    <row r="346" s="6" customFormat="1" ht="14.25"/>
    <row r="347" s="6" customFormat="1" ht="14.25"/>
    <row r="348" s="6" customFormat="1" ht="14.25"/>
    <row r="349" s="6" customFormat="1" ht="14.25"/>
    <row r="350" s="6" customFormat="1" ht="14.25"/>
    <row r="351" s="6" customFormat="1" ht="14.25"/>
    <row r="352" s="6" customFormat="1" ht="14.25"/>
    <row r="353" s="6" customFormat="1" ht="14.25"/>
    <row r="354" s="6" customFormat="1" ht="14.25"/>
    <row r="355" s="6" customFormat="1" ht="14.25"/>
    <row r="356" s="6" customFormat="1" ht="14.25"/>
    <row r="357" s="6" customFormat="1" ht="14.25"/>
    <row r="358" s="6" customFormat="1" ht="14.25"/>
    <row r="359" s="6" customFormat="1" ht="14.25"/>
    <row r="360" s="6" customFormat="1" ht="14.25"/>
    <row r="361" s="6" customFormat="1" ht="14.25"/>
    <row r="362" s="6" customFormat="1" ht="14.25"/>
    <row r="363" s="6" customFormat="1" ht="14.25"/>
    <row r="364" s="6" customFormat="1" ht="14.25"/>
    <row r="365" s="6" customFormat="1" ht="14.25"/>
    <row r="366" s="6" customFormat="1" ht="14.25"/>
    <row r="367" s="6" customFormat="1" ht="14.25"/>
    <row r="368" s="6" customFormat="1" ht="14.25"/>
    <row r="369" s="6" customFormat="1" ht="14.25"/>
    <row r="370" s="6" customFormat="1" ht="14.25"/>
    <row r="371" s="6" customFormat="1" ht="14.25"/>
    <row r="372" s="6" customFormat="1" ht="14.25"/>
    <row r="373" s="6" customFormat="1" ht="14.25"/>
    <row r="374" s="6" customFormat="1" ht="14.25"/>
    <row r="375" s="6" customFormat="1" ht="14.25"/>
    <row r="376" s="6" customFormat="1" ht="14.25"/>
    <row r="377" s="6" customFormat="1" ht="14.25"/>
    <row r="378" s="6" customFormat="1" ht="14.25"/>
    <row r="379" s="6" customFormat="1" ht="14.25"/>
    <row r="380" s="6" customFormat="1" ht="14.25"/>
    <row r="381" s="6" customFormat="1" ht="14.25"/>
    <row r="382" s="6" customFormat="1" ht="14.25"/>
    <row r="383" s="6" customFormat="1" ht="14.25"/>
    <row r="384" s="6" customFormat="1" ht="14.25"/>
    <row r="385" s="6" customFormat="1" ht="14.25"/>
    <row r="386" s="6" customFormat="1" ht="14.25"/>
    <row r="387" s="6" customFormat="1" ht="14.25"/>
    <row r="388" s="6" customFormat="1" ht="14.25"/>
    <row r="389" s="6" customFormat="1" ht="14.25"/>
    <row r="390" s="6" customFormat="1" ht="14.25"/>
    <row r="391" s="6" customFormat="1" ht="14.25"/>
    <row r="392" s="6" customFormat="1" ht="14.25"/>
    <row r="393" s="6" customFormat="1" ht="14.25"/>
    <row r="394" s="6" customFormat="1" ht="14.25"/>
    <row r="395" s="6" customFormat="1" ht="14.25"/>
    <row r="396" s="6" customFormat="1" ht="14.25"/>
    <row r="397" s="6" customFormat="1" ht="14.25"/>
    <row r="398" s="6" customFormat="1" ht="14.25"/>
    <row r="399" s="6" customFormat="1" ht="14.25"/>
    <row r="400" s="6" customFormat="1" ht="14.25"/>
    <row r="401" s="6" customFormat="1" ht="14.25"/>
    <row r="402" s="6" customFormat="1" ht="14.25"/>
    <row r="403" s="6" customFormat="1" ht="14.25"/>
    <row r="404" s="6" customFormat="1" ht="14.25"/>
    <row r="405" s="6" customFormat="1" ht="14.25"/>
    <row r="406" s="6" customFormat="1" ht="14.25"/>
    <row r="407" s="6" customFormat="1" ht="14.25"/>
    <row r="408" s="6" customFormat="1" ht="14.25"/>
    <row r="409" s="6" customFormat="1" ht="14.25"/>
    <row r="410" s="6" customFormat="1" ht="14.25"/>
    <row r="411" s="6" customFormat="1" ht="14.25"/>
    <row r="412" s="6" customFormat="1" ht="14.25"/>
    <row r="413" s="6" customFormat="1" ht="14.25"/>
    <row r="414" s="6" customFormat="1" ht="14.25"/>
    <row r="415" s="6" customFormat="1" ht="14.25"/>
    <row r="416" s="6" customFormat="1" ht="14.25"/>
    <row r="417" s="6" customFormat="1" ht="14.25"/>
    <row r="418" s="6" customFormat="1" ht="14.25"/>
    <row r="419" s="6" customFormat="1" ht="14.25"/>
    <row r="420" s="6" customFormat="1" ht="14.25"/>
    <row r="421" s="6" customFormat="1" ht="14.25"/>
    <row r="422" s="6" customFormat="1" ht="14.25"/>
    <row r="423" s="6" customFormat="1" ht="14.25"/>
    <row r="424" s="6" customFormat="1" ht="14.25"/>
    <row r="425" s="6" customFormat="1" ht="14.25"/>
    <row r="426" s="6" customFormat="1" ht="14.25"/>
    <row r="427" s="6" customFormat="1" ht="14.25"/>
    <row r="428" s="6" customFormat="1" ht="14.25"/>
    <row r="429" s="6" customFormat="1" ht="14.25"/>
    <row r="430" s="6" customFormat="1" ht="14.25"/>
    <row r="431" s="6" customFormat="1" ht="14.25"/>
    <row r="432" s="6" customFormat="1" ht="14.25"/>
    <row r="433" s="6" customFormat="1" ht="14.25"/>
    <row r="434" s="6" customFormat="1" ht="14.25"/>
    <row r="435" s="6" customFormat="1" ht="14.25"/>
    <row r="436" s="6" customFormat="1" ht="14.25"/>
    <row r="437" s="6" customFormat="1" ht="14.25"/>
    <row r="438" s="6" customFormat="1" ht="14.25"/>
    <row r="439" s="6" customFormat="1" ht="14.25"/>
    <row r="440" s="6" customFormat="1" ht="14.25"/>
    <row r="441" s="6" customFormat="1" ht="14.25"/>
    <row r="442" s="6" customFormat="1" ht="14.25"/>
    <row r="443" s="6" customFormat="1" ht="14.25"/>
    <row r="444" s="6" customFormat="1" ht="14.25"/>
    <row r="445" s="6" customFormat="1" ht="14.25"/>
    <row r="446" s="6" customFormat="1" ht="14.25"/>
    <row r="447" s="6" customFormat="1" ht="14.25"/>
    <row r="448" s="6" customFormat="1" ht="14.25"/>
    <row r="449" s="6" customFormat="1" ht="14.25"/>
    <row r="450" s="6" customFormat="1" ht="14.25"/>
    <row r="451" s="6" customFormat="1" ht="14.25"/>
    <row r="452" s="6" customFormat="1" ht="14.25"/>
    <row r="453" s="6" customFormat="1" ht="14.25"/>
    <row r="454" s="6" customFormat="1" ht="14.25"/>
    <row r="455" s="6" customFormat="1" ht="14.25"/>
    <row r="456" s="6" customFormat="1" ht="14.25"/>
    <row r="457" s="6" customFormat="1" ht="14.25"/>
    <row r="458" s="6" customFormat="1" ht="14.25"/>
    <row r="459" s="6" customFormat="1" ht="14.25"/>
    <row r="460" s="6" customFormat="1" ht="14.25"/>
    <row r="461" s="6" customFormat="1" ht="14.25"/>
    <row r="462" s="6" customFormat="1" ht="14.25"/>
    <row r="463" s="6" customFormat="1" ht="14.25"/>
    <row r="464" s="6" customFormat="1" ht="14.25"/>
    <row r="465" s="6" customFormat="1" ht="14.25"/>
    <row r="466" s="6" customFormat="1" ht="14.25"/>
    <row r="467" s="6" customFormat="1" ht="14.25"/>
    <row r="468" s="6" customFormat="1" ht="14.25"/>
    <row r="469" s="6" customFormat="1" ht="14.25"/>
    <row r="470" s="6" customFormat="1" ht="14.25"/>
    <row r="471" s="6" customFormat="1" ht="14.25"/>
    <row r="472" s="6" customFormat="1" ht="14.25"/>
    <row r="473" s="6" customFormat="1" ht="14.25"/>
    <row r="474" s="6" customFormat="1" ht="14.25"/>
    <row r="475" s="6" customFormat="1" ht="14.25"/>
    <row r="476" s="6" customFormat="1" ht="14.25"/>
    <row r="477" s="6" customFormat="1" ht="14.25"/>
    <row r="478" s="6" customFormat="1" ht="14.25"/>
    <row r="479" s="6" customFormat="1" ht="14.25"/>
    <row r="480" s="6" customFormat="1" ht="14.25"/>
    <row r="481" s="6" customFormat="1" ht="14.25"/>
    <row r="482" s="6" customFormat="1" ht="14.25"/>
    <row r="483" s="6" customFormat="1" ht="14.25"/>
    <row r="484" s="6" customFormat="1" ht="14.25"/>
    <row r="485" s="6" customFormat="1" ht="14.25"/>
    <row r="486" s="6" customFormat="1" ht="14.25"/>
    <row r="487" s="6" customFormat="1" ht="14.25"/>
    <row r="488" s="6" customFormat="1" ht="14.25"/>
    <row r="489" s="6" customFormat="1" ht="14.25"/>
    <row r="490" s="6" customFormat="1" ht="14.25"/>
    <row r="491" s="6" customFormat="1" ht="14.25"/>
    <row r="492" s="6" customFormat="1" ht="14.25"/>
    <row r="493" s="6" customFormat="1" ht="14.25"/>
    <row r="494" s="6" customFormat="1" ht="14.25"/>
    <row r="495" s="6" customFormat="1" ht="14.25"/>
    <row r="496" s="6" customFormat="1" ht="14.25"/>
    <row r="497" s="6" customFormat="1" ht="14.25"/>
    <row r="498" s="6" customFormat="1" ht="14.25"/>
    <row r="499" s="6" customFormat="1" ht="14.25"/>
    <row r="500" s="6" customFormat="1" ht="14.25"/>
    <row r="501" s="6" customFormat="1" ht="14.25"/>
    <row r="502" s="6" customFormat="1" ht="14.25"/>
    <row r="503" s="6" customFormat="1" ht="14.25"/>
    <row r="504" s="6" customFormat="1" ht="14.25"/>
    <row r="505" s="6" customFormat="1" ht="14.25"/>
    <row r="506" s="6" customFormat="1" ht="14.25"/>
    <row r="507" s="6" customFormat="1" ht="14.25"/>
    <row r="508" s="6" customFormat="1" ht="14.25"/>
    <row r="509" s="6" customFormat="1" ht="14.25"/>
    <row r="510" s="6" customFormat="1" ht="14.25"/>
    <row r="511" s="6" customFormat="1" ht="14.25"/>
    <row r="512" s="6" customFormat="1" ht="14.25"/>
    <row r="513" s="6" customFormat="1" ht="14.25"/>
    <row r="514" s="6" customFormat="1" ht="14.25"/>
    <row r="515" s="6" customFormat="1" ht="14.25"/>
    <row r="516" s="6" customFormat="1" ht="14.25"/>
    <row r="517" s="6" customFormat="1" ht="14.25"/>
    <row r="518" s="6" customFormat="1" ht="14.25"/>
    <row r="519" s="6" customFormat="1" ht="14.25"/>
    <row r="520" s="6" customFormat="1" ht="14.25"/>
    <row r="521" s="6" customFormat="1" ht="14.25"/>
    <row r="522" s="6" customFormat="1" ht="14.25"/>
    <row r="523" s="6" customFormat="1" ht="14.25"/>
    <row r="524" s="6" customFormat="1" ht="14.25"/>
    <row r="525" s="6" customFormat="1" ht="14.25"/>
    <row r="526" s="6" customFormat="1" ht="14.25"/>
    <row r="527" s="6" customFormat="1" ht="14.25"/>
    <row r="528" s="6" customFormat="1" ht="14.25"/>
    <row r="529" s="6" customFormat="1" ht="14.25"/>
    <row r="530" s="6" customFormat="1" ht="14.25"/>
    <row r="531" s="6" customFormat="1" ht="14.25"/>
    <row r="532" s="6" customFormat="1" ht="14.25"/>
    <row r="533" s="6" customFormat="1" ht="14.25"/>
    <row r="534" s="6" customFormat="1" ht="14.25"/>
    <row r="535" s="6" customFormat="1" ht="14.25"/>
    <row r="536" s="6" customFormat="1" ht="14.25"/>
    <row r="537" s="6" customFormat="1" ht="14.25"/>
    <row r="538" s="6" customFormat="1" ht="14.25"/>
    <row r="539" s="6" customFormat="1" ht="14.25"/>
    <row r="540" s="6" customFormat="1" ht="14.25"/>
    <row r="541" s="6" customFormat="1" ht="14.25"/>
    <row r="542" s="6" customFormat="1" ht="14.25"/>
    <row r="543" s="6" customFormat="1" ht="14.25"/>
    <row r="544" s="6" customFormat="1" ht="14.25"/>
    <row r="545" s="6" customFormat="1" ht="14.25"/>
    <row r="546" s="6" customFormat="1" ht="14.25"/>
    <row r="547" s="6" customFormat="1" ht="14.25"/>
    <row r="548" s="6" customFormat="1" ht="14.25"/>
    <row r="549" s="6" customFormat="1" ht="14.25"/>
    <row r="550" s="6" customFormat="1" ht="14.25"/>
    <row r="551" s="6" customFormat="1" ht="14.25"/>
    <row r="552" s="6" customFormat="1" ht="14.25"/>
    <row r="553" s="6" customFormat="1" ht="14.25"/>
    <row r="554" s="6" customFormat="1" ht="14.25"/>
    <row r="555" s="6" customFormat="1" ht="14.25"/>
    <row r="556" s="6" customFormat="1" ht="14.25"/>
    <row r="557" s="6" customFormat="1" ht="14.25"/>
    <row r="558" s="6" customFormat="1" ht="14.25"/>
    <row r="559" s="6" customFormat="1" ht="14.25"/>
    <row r="560" s="6" customFormat="1" ht="14.25"/>
    <row r="561" s="6" customFormat="1" ht="14.25"/>
    <row r="562" s="6" customFormat="1" ht="14.25"/>
    <row r="563" s="6" customFormat="1" ht="14.25"/>
    <row r="564" s="6" customFormat="1" ht="14.25"/>
    <row r="565" s="6" customFormat="1" ht="14.25"/>
    <row r="566" s="6" customFormat="1" ht="14.25"/>
    <row r="567" s="6" customFormat="1" ht="14.25"/>
    <row r="568" s="6" customFormat="1" ht="14.25"/>
  </sheetData>
  <sheetProtection insertRows="0" deleteRows="0"/>
  <mergeCells count="6">
    <mergeCell ref="A19:D19"/>
    <mergeCell ref="B1:D1"/>
    <mergeCell ref="A3:D3"/>
    <mergeCell ref="C4:D4"/>
    <mergeCell ref="A4:A5"/>
    <mergeCell ref="B4:B5"/>
  </mergeCells>
  <conditionalFormatting sqref="B7:B18">
    <cfRule type="expression" priority="9" dxfId="0">
      <formula>AND(COUNTBLANK($A7)=0,COUNTBLANK($B7)=1)</formula>
    </cfRule>
  </conditionalFormatting>
  <conditionalFormatting sqref="C7:C18">
    <cfRule type="expression" priority="8" dxfId="0">
      <formula>AND(COUNTBLANK($A7)=0,COUNTBLANK($C7)=1)</formula>
    </cfRule>
  </conditionalFormatting>
  <conditionalFormatting sqref="D7:D18">
    <cfRule type="expression" priority="7" dxfId="0">
      <formula>AND(COUNTBLANK($A7)=0,COUNTBLANK($D7)=1)</formula>
    </cfRule>
  </conditionalFormatting>
  <conditionalFormatting sqref="B7:B18">
    <cfRule type="expression" priority="6" dxfId="0">
      <formula>AND(COUNTBLANK($A7)=0,COUNTBLANK($B7)=1)</formula>
    </cfRule>
  </conditionalFormatting>
  <conditionalFormatting sqref="C7:C18">
    <cfRule type="expression" priority="5" dxfId="0">
      <formula>AND(COUNTBLANK($A7)=0,COUNTBLANK($C7)=1)</formula>
    </cfRule>
  </conditionalFormatting>
  <conditionalFormatting sqref="D7:D18">
    <cfRule type="expression" priority="4" dxfId="0">
      <formula>AND(COUNTBLANK($A7)=0,COUNTBLANK($D7)=1)</formula>
    </cfRule>
  </conditionalFormatting>
  <conditionalFormatting sqref="B7:B14">
    <cfRule type="expression" priority="3" dxfId="0">
      <formula>AND(COUNTBLANK($A7)=0,COUNTBLANK($B7)=1)</formula>
    </cfRule>
  </conditionalFormatting>
  <conditionalFormatting sqref="C7:C14">
    <cfRule type="expression" priority="2" dxfId="0">
      <formula>AND(COUNTBLANK($A7)=0,COUNTBLANK($C7)=1)</formula>
    </cfRule>
  </conditionalFormatting>
  <conditionalFormatting sqref="D7:D14">
    <cfRule type="expression" priority="1" dxfId="0">
      <formula>AND(COUNTBLANK($A7)=0,COUNTBLANK($D7)=1)</formula>
    </cfRule>
  </conditionalFormatting>
  <dataValidations count="1">
    <dataValidation type="list" allowBlank="1" showInputMessage="1" showErrorMessage="1" promptTitle="Въведете едно от:" prompt="Редовен&#10;Задочен&#10;На самоподготовка&#10;Чуждестранен" error="Въведете&#10;Редовен&#10;Задочен&#10;На самоподготовка&#10;или&#10;Чуждестранен&#10;от падащия списък" sqref="C7:C18">
      <formula1>Редовен</formula1>
    </dataValidation>
  </dataValidations>
  <printOptions horizontalCentered="1"/>
  <pageMargins left="0.2362204724409449" right="0.2362204724409449" top="0.8661417322834646" bottom="0.7480314960629921" header="0" footer="0"/>
  <pageSetup horizontalDpi="300" verticalDpi="300" orientation="landscape" paperSize="9" r:id="rId2"/>
  <headerFooter>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4.xml><?xml version="1.0" encoding="utf-8"?>
<worksheet xmlns="http://schemas.openxmlformats.org/spreadsheetml/2006/main" xmlns:r="http://schemas.openxmlformats.org/officeDocument/2006/relationships">
  <dimension ref="A1:W48"/>
  <sheetViews>
    <sheetView showGridLines="0" zoomScale="50" zoomScaleNormal="50" zoomScaleSheetLayoutView="70" zoomScalePageLayoutView="50" workbookViewId="0" topLeftCell="A34">
      <selection activeCell="C41" sqref="C41"/>
    </sheetView>
  </sheetViews>
  <sheetFormatPr defaultColWidth="9.140625" defaultRowHeight="15"/>
  <cols>
    <col min="1" max="1" width="24.421875" style="1" customWidth="1"/>
    <col min="2" max="3" width="17.8515625" style="1" customWidth="1"/>
    <col min="4" max="4" width="11.8515625" style="1" customWidth="1"/>
    <col min="5" max="6" width="17.8515625" style="1" customWidth="1"/>
    <col min="7" max="7" width="11.8515625" style="1" customWidth="1"/>
    <col min="8" max="8" width="17.8515625" style="1" customWidth="1"/>
    <col min="9" max="9" width="11.8515625" style="1" customWidth="1"/>
    <col min="10" max="11" width="15.7109375" style="1" customWidth="1"/>
    <col min="12" max="12" width="19.7109375" style="1" customWidth="1"/>
    <col min="13" max="13" width="11.8515625" style="1" customWidth="1"/>
    <col min="14" max="14" width="21.140625" style="1" customWidth="1"/>
    <col min="15" max="15" width="20.7109375" style="1" customWidth="1"/>
    <col min="16" max="19" width="9.140625" style="1" customWidth="1"/>
    <col min="20" max="23" width="9.140625" style="508" customWidth="1"/>
    <col min="24" max="16384" width="9.140625" style="1" customWidth="1"/>
  </cols>
  <sheetData>
    <row r="1" spans="1:23" s="93" customFormat="1" ht="27.75">
      <c r="A1" s="1207" t="s">
        <v>59</v>
      </c>
      <c r="B1" s="1207"/>
      <c r="C1" s="1128" t="str">
        <f>[0]!Name</f>
        <v>Институт по биоразнообразие и екосистемни изследвания</v>
      </c>
      <c r="D1" s="1128"/>
      <c r="E1" s="1128"/>
      <c r="F1" s="1128"/>
      <c r="G1" s="1128"/>
      <c r="H1" s="1128"/>
      <c r="I1" s="1128"/>
      <c r="J1" s="1128"/>
      <c r="T1" s="504"/>
      <c r="U1" s="504"/>
      <c r="V1" s="504"/>
      <c r="W1" s="504"/>
    </row>
    <row r="2" spans="20:23" s="93" customFormat="1" ht="21.75" customHeight="1">
      <c r="T2" s="504"/>
      <c r="U2" s="504"/>
      <c r="V2" s="504"/>
      <c r="W2" s="504"/>
    </row>
    <row r="3" spans="1:23" s="95" customFormat="1" ht="31.5" customHeight="1">
      <c r="A3" s="1208" t="s">
        <v>262</v>
      </c>
      <c r="B3" s="1208"/>
      <c r="C3" s="1208"/>
      <c r="D3" s="1208"/>
      <c r="E3" s="1208"/>
      <c r="F3" s="1208"/>
      <c r="G3" s="1208"/>
      <c r="H3" s="1208"/>
      <c r="I3" s="1208"/>
      <c r="J3" s="1208"/>
      <c r="K3" s="1208"/>
      <c r="L3" s="1208"/>
      <c r="M3" s="1208"/>
      <c r="N3" s="1208"/>
      <c r="O3" s="1208"/>
      <c r="T3" s="505"/>
      <c r="U3" s="505"/>
      <c r="V3" s="505"/>
      <c r="W3" s="505"/>
    </row>
    <row r="4" spans="1:23" s="95" customFormat="1" ht="60" customHeight="1">
      <c r="A4" s="1296" t="s">
        <v>314</v>
      </c>
      <c r="B4" s="1296"/>
      <c r="C4" s="1296"/>
      <c r="D4" s="1296"/>
      <c r="E4" s="1296"/>
      <c r="F4" s="1296"/>
      <c r="G4" s="1296"/>
      <c r="H4" s="1296"/>
      <c r="I4" s="1296"/>
      <c r="J4" s="1296"/>
      <c r="K4" s="1296"/>
      <c r="L4" s="1296"/>
      <c r="M4" s="1296"/>
      <c r="N4" s="1296"/>
      <c r="O4" s="1296"/>
      <c r="T4" s="505"/>
      <c r="U4" s="505"/>
      <c r="V4" s="505"/>
      <c r="W4" s="505"/>
    </row>
    <row r="5" spans="20:23" s="96" customFormat="1" ht="28.5" thickBot="1">
      <c r="T5" s="506"/>
      <c r="U5" s="506"/>
      <c r="V5" s="506"/>
      <c r="W5" s="506"/>
    </row>
    <row r="6" spans="1:23" s="96" customFormat="1" ht="15.75" customHeight="1" thickBot="1" thickTop="1">
      <c r="A6" s="1278" t="s">
        <v>173</v>
      </c>
      <c r="B6" s="1272" t="s">
        <v>20</v>
      </c>
      <c r="C6" s="1273"/>
      <c r="D6" s="1274"/>
      <c r="E6" s="1288" t="s">
        <v>19</v>
      </c>
      <c r="F6" s="1288"/>
      <c r="G6" s="1288"/>
      <c r="H6" s="1284" t="s">
        <v>175</v>
      </c>
      <c r="I6" s="1285"/>
      <c r="J6" s="1281" t="s">
        <v>174</v>
      </c>
      <c r="K6" s="1290" t="s">
        <v>170</v>
      </c>
      <c r="L6" s="1281" t="s">
        <v>263</v>
      </c>
      <c r="M6" s="1288" t="s">
        <v>10</v>
      </c>
      <c r="N6" s="1288"/>
      <c r="O6" s="1291"/>
      <c r="T6" s="506"/>
      <c r="U6" s="506"/>
      <c r="V6" s="506"/>
      <c r="W6" s="506"/>
    </row>
    <row r="7" spans="1:23" s="96" customFormat="1" ht="48.75" customHeight="1" thickBot="1">
      <c r="A7" s="1279"/>
      <c r="B7" s="1275"/>
      <c r="C7" s="1276"/>
      <c r="D7" s="1277"/>
      <c r="E7" s="1289"/>
      <c r="F7" s="1289"/>
      <c r="G7" s="1289"/>
      <c r="H7" s="1286"/>
      <c r="I7" s="1287"/>
      <c r="J7" s="1282"/>
      <c r="K7" s="1289"/>
      <c r="L7" s="1282"/>
      <c r="M7" s="496" t="s">
        <v>265</v>
      </c>
      <c r="N7" s="1292" t="s">
        <v>171</v>
      </c>
      <c r="O7" s="1294" t="s">
        <v>172</v>
      </c>
      <c r="T7" s="506"/>
      <c r="U7" s="506"/>
      <c r="V7" s="506"/>
      <c r="W7" s="506"/>
    </row>
    <row r="8" spans="1:23" s="96" customFormat="1" ht="33" customHeight="1" thickBot="1">
      <c r="A8" s="1280"/>
      <c r="B8" s="497" t="s">
        <v>21</v>
      </c>
      <c r="C8" s="497" t="s">
        <v>11</v>
      </c>
      <c r="D8" s="497" t="s">
        <v>12</v>
      </c>
      <c r="E8" s="497" t="s">
        <v>21</v>
      </c>
      <c r="F8" s="497" t="s">
        <v>11</v>
      </c>
      <c r="G8" s="497" t="s">
        <v>12</v>
      </c>
      <c r="H8" s="498" t="s">
        <v>21</v>
      </c>
      <c r="I8" s="499" t="s">
        <v>12</v>
      </c>
      <c r="J8" s="1283"/>
      <c r="K8" s="1289"/>
      <c r="L8" s="1283"/>
      <c r="M8" s="500"/>
      <c r="N8" s="1293"/>
      <c r="O8" s="1295"/>
      <c r="T8" s="506"/>
      <c r="U8" s="506"/>
      <c r="V8" s="506"/>
      <c r="W8" s="506"/>
    </row>
    <row r="9" spans="1:23" s="96" customFormat="1" ht="28.5" thickBot="1">
      <c r="A9" s="501" t="s">
        <v>85</v>
      </c>
      <c r="B9" s="502" t="s">
        <v>86</v>
      </c>
      <c r="C9" s="502" t="s">
        <v>87</v>
      </c>
      <c r="D9" s="502" t="s">
        <v>88</v>
      </c>
      <c r="E9" s="502" t="s">
        <v>104</v>
      </c>
      <c r="F9" s="502" t="s">
        <v>105</v>
      </c>
      <c r="G9" s="502" t="s">
        <v>106</v>
      </c>
      <c r="H9" s="502" t="s">
        <v>107</v>
      </c>
      <c r="I9" s="502" t="s">
        <v>108</v>
      </c>
      <c r="J9" s="502" t="s">
        <v>109</v>
      </c>
      <c r="K9" s="502" t="s">
        <v>110</v>
      </c>
      <c r="L9" s="502" t="s">
        <v>111</v>
      </c>
      <c r="M9" s="502" t="s">
        <v>112</v>
      </c>
      <c r="N9" s="502" t="s">
        <v>113</v>
      </c>
      <c r="O9" s="503" t="s">
        <v>114</v>
      </c>
      <c r="T9" s="506"/>
      <c r="U9" s="506"/>
      <c r="V9" s="506"/>
      <c r="W9" s="506"/>
    </row>
    <row r="10" spans="1:23" s="4" customFormat="1" ht="45.75" thickBot="1">
      <c r="A10" s="915" t="s">
        <v>952</v>
      </c>
      <c r="B10" s="916" t="s">
        <v>953</v>
      </c>
      <c r="C10" s="916" t="s">
        <v>954</v>
      </c>
      <c r="D10" s="917">
        <v>6</v>
      </c>
      <c r="E10" s="916" t="s">
        <v>955</v>
      </c>
      <c r="F10" s="916" t="s">
        <v>954</v>
      </c>
      <c r="G10" s="917">
        <v>10</v>
      </c>
      <c r="H10" s="918"/>
      <c r="I10" s="919"/>
      <c r="J10" s="917"/>
      <c r="K10" s="917"/>
      <c r="L10" s="917"/>
      <c r="M10" s="917"/>
      <c r="N10" s="920"/>
      <c r="O10" s="921"/>
      <c r="T10" s="507"/>
      <c r="U10" s="507"/>
      <c r="V10" s="507"/>
      <c r="W10" s="507"/>
    </row>
    <row r="11" spans="1:23" s="4" customFormat="1" ht="30.75" thickBot="1">
      <c r="A11" s="876" t="s">
        <v>956</v>
      </c>
      <c r="B11" s="877" t="s">
        <v>957</v>
      </c>
      <c r="C11" s="877" t="s">
        <v>958</v>
      </c>
      <c r="D11" s="878">
        <v>90</v>
      </c>
      <c r="E11" s="877"/>
      <c r="F11" s="877"/>
      <c r="G11" s="878"/>
      <c r="H11" s="879"/>
      <c r="I11" s="880"/>
      <c r="J11" s="878"/>
      <c r="K11" s="878"/>
      <c r="L11" s="878"/>
      <c r="M11" s="875"/>
      <c r="N11" s="881"/>
      <c r="O11" s="882"/>
      <c r="T11" s="507"/>
      <c r="U11" s="507"/>
      <c r="V11" s="507"/>
      <c r="W11" s="507"/>
    </row>
    <row r="12" spans="1:23" s="4" customFormat="1" ht="28.5" thickBot="1">
      <c r="A12" s="876" t="s">
        <v>959</v>
      </c>
      <c r="B12" s="877"/>
      <c r="C12" s="877"/>
      <c r="D12" s="878"/>
      <c r="E12" s="877"/>
      <c r="F12" s="877"/>
      <c r="G12" s="878"/>
      <c r="H12" s="879"/>
      <c r="I12" s="880"/>
      <c r="J12" s="878">
        <v>1</v>
      </c>
      <c r="K12" s="878"/>
      <c r="L12" s="878"/>
      <c r="M12" s="875"/>
      <c r="N12" s="881"/>
      <c r="O12" s="882"/>
      <c r="T12" s="507"/>
      <c r="U12" s="507"/>
      <c r="V12" s="507"/>
      <c r="W12" s="507"/>
    </row>
    <row r="13" spans="1:23" s="4" customFormat="1" ht="28.5" thickBot="1">
      <c r="A13" s="876" t="s">
        <v>960</v>
      </c>
      <c r="B13" s="877"/>
      <c r="C13" s="877"/>
      <c r="D13" s="878"/>
      <c r="E13" s="877"/>
      <c r="F13" s="877"/>
      <c r="G13" s="878"/>
      <c r="H13" s="879"/>
      <c r="I13" s="880"/>
      <c r="J13" s="878">
        <v>1</v>
      </c>
      <c r="K13" s="878"/>
      <c r="L13" s="878"/>
      <c r="M13" s="875"/>
      <c r="N13" s="881"/>
      <c r="O13" s="882"/>
      <c r="T13" s="507"/>
      <c r="U13" s="507"/>
      <c r="V13" s="507"/>
      <c r="W13" s="507"/>
    </row>
    <row r="14" spans="1:23" s="4" customFormat="1" ht="45.75" thickBot="1">
      <c r="A14" s="876" t="s">
        <v>961</v>
      </c>
      <c r="B14" s="874" t="s">
        <v>953</v>
      </c>
      <c r="C14" s="874" t="s">
        <v>954</v>
      </c>
      <c r="D14" s="875">
        <v>16</v>
      </c>
      <c r="E14" s="877"/>
      <c r="F14" s="877"/>
      <c r="G14" s="878"/>
      <c r="H14" s="879"/>
      <c r="I14" s="880"/>
      <c r="J14" s="878">
        <v>1</v>
      </c>
      <c r="K14" s="878"/>
      <c r="L14" s="878"/>
      <c r="M14" s="875"/>
      <c r="N14" s="881"/>
      <c r="O14" s="882"/>
      <c r="T14" s="507"/>
      <c r="U14" s="507"/>
      <c r="V14" s="507"/>
      <c r="W14" s="507"/>
    </row>
    <row r="15" spans="1:23" s="4" customFormat="1" ht="75.75" thickBot="1">
      <c r="A15" s="876" t="s">
        <v>961</v>
      </c>
      <c r="B15" s="877" t="s">
        <v>962</v>
      </c>
      <c r="C15" s="877" t="s">
        <v>963</v>
      </c>
      <c r="D15" s="878">
        <v>22</v>
      </c>
      <c r="E15" s="877" t="s">
        <v>962</v>
      </c>
      <c r="F15" s="877" t="s">
        <v>963</v>
      </c>
      <c r="G15" s="878">
        <v>8</v>
      </c>
      <c r="H15" s="879"/>
      <c r="I15" s="880"/>
      <c r="J15" s="878"/>
      <c r="K15" s="878"/>
      <c r="L15" s="878"/>
      <c r="M15" s="875"/>
      <c r="N15" s="881"/>
      <c r="O15" s="882"/>
      <c r="T15" s="507"/>
      <c r="U15" s="507"/>
      <c r="V15" s="507"/>
      <c r="W15" s="507"/>
    </row>
    <row r="16" spans="1:23" s="4" customFormat="1" ht="75.75" thickBot="1">
      <c r="A16" s="876" t="s">
        <v>961</v>
      </c>
      <c r="B16" s="877" t="s">
        <v>964</v>
      </c>
      <c r="C16" s="877" t="s">
        <v>963</v>
      </c>
      <c r="D16" s="878">
        <v>16</v>
      </c>
      <c r="E16" s="877"/>
      <c r="F16" s="877"/>
      <c r="G16" s="878"/>
      <c r="H16" s="879"/>
      <c r="I16" s="880"/>
      <c r="J16" s="878"/>
      <c r="K16" s="878"/>
      <c r="L16" s="878"/>
      <c r="M16" s="875"/>
      <c r="N16" s="881"/>
      <c r="O16" s="882"/>
      <c r="T16" s="507"/>
      <c r="U16" s="507"/>
      <c r="V16" s="507"/>
      <c r="W16" s="507"/>
    </row>
    <row r="17" spans="1:23" s="4" customFormat="1" ht="45.75" thickBot="1">
      <c r="A17" s="876" t="s">
        <v>965</v>
      </c>
      <c r="B17" s="877"/>
      <c r="C17" s="877"/>
      <c r="D17" s="878"/>
      <c r="E17" s="874" t="s">
        <v>953</v>
      </c>
      <c r="F17" s="874" t="s">
        <v>954</v>
      </c>
      <c r="G17" s="878">
        <v>14</v>
      </c>
      <c r="H17" s="879"/>
      <c r="I17" s="880"/>
      <c r="J17" s="878"/>
      <c r="K17" s="878"/>
      <c r="L17" s="878"/>
      <c r="M17" s="875"/>
      <c r="N17" s="881"/>
      <c r="O17" s="882"/>
      <c r="T17" s="507"/>
      <c r="U17" s="507"/>
      <c r="V17" s="507"/>
      <c r="W17" s="507"/>
    </row>
    <row r="18" spans="1:23" s="4" customFormat="1" ht="75.75" thickBot="1">
      <c r="A18" s="876" t="s">
        <v>965</v>
      </c>
      <c r="B18" s="877"/>
      <c r="C18" s="877"/>
      <c r="D18" s="878"/>
      <c r="E18" s="877" t="s">
        <v>964</v>
      </c>
      <c r="F18" s="877" t="s">
        <v>963</v>
      </c>
      <c r="G18" s="878">
        <v>14</v>
      </c>
      <c r="H18" s="879"/>
      <c r="I18" s="880"/>
      <c r="J18" s="878"/>
      <c r="K18" s="878"/>
      <c r="L18" s="878"/>
      <c r="M18" s="875"/>
      <c r="N18" s="881"/>
      <c r="O18" s="882"/>
      <c r="T18" s="507"/>
      <c r="U18" s="507"/>
      <c r="V18" s="507"/>
      <c r="W18" s="507"/>
    </row>
    <row r="19" spans="1:23" s="4" customFormat="1" ht="28.5" thickBot="1">
      <c r="A19" s="876" t="s">
        <v>966</v>
      </c>
      <c r="B19" s="877"/>
      <c r="C19" s="877"/>
      <c r="D19" s="878"/>
      <c r="E19" s="877"/>
      <c r="F19" s="877"/>
      <c r="G19" s="878"/>
      <c r="H19" s="879"/>
      <c r="I19" s="880"/>
      <c r="J19" s="878"/>
      <c r="K19" s="878">
        <v>1</v>
      </c>
      <c r="L19" s="878">
        <v>1</v>
      </c>
      <c r="M19" s="875"/>
      <c r="N19" s="881"/>
      <c r="O19" s="882"/>
      <c r="T19" s="507"/>
      <c r="U19" s="507"/>
      <c r="V19" s="507"/>
      <c r="W19" s="507"/>
    </row>
    <row r="20" spans="1:23" s="4" customFormat="1" ht="36" customHeight="1" thickBot="1">
      <c r="A20" s="883" t="s">
        <v>702</v>
      </c>
      <c r="B20" s="884" t="s">
        <v>1143</v>
      </c>
      <c r="C20" s="885" t="s">
        <v>1144</v>
      </c>
      <c r="D20" s="886">
        <v>30</v>
      </c>
      <c r="E20" s="884" t="s">
        <v>1143</v>
      </c>
      <c r="F20" s="884"/>
      <c r="G20" s="886">
        <v>15</v>
      </c>
      <c r="H20" s="887"/>
      <c r="I20" s="888"/>
      <c r="J20" s="886"/>
      <c r="K20" s="886"/>
      <c r="L20" s="886"/>
      <c r="M20" s="886"/>
      <c r="N20" s="889"/>
      <c r="O20" s="890"/>
      <c r="T20" s="507"/>
      <c r="U20" s="507"/>
      <c r="V20" s="507"/>
      <c r="W20" s="507"/>
    </row>
    <row r="21" spans="1:23" s="4" customFormat="1" ht="75.75" thickBot="1">
      <c r="A21" s="883" t="s">
        <v>702</v>
      </c>
      <c r="B21" s="891" t="s">
        <v>1145</v>
      </c>
      <c r="C21" s="885" t="s">
        <v>1144</v>
      </c>
      <c r="D21" s="886">
        <v>30</v>
      </c>
      <c r="E21" s="891" t="s">
        <v>1145</v>
      </c>
      <c r="F21" s="891"/>
      <c r="G21" s="886">
        <v>15</v>
      </c>
      <c r="H21" s="892"/>
      <c r="I21" s="893"/>
      <c r="J21" s="894"/>
      <c r="K21" s="894"/>
      <c r="L21" s="894"/>
      <c r="M21" s="886"/>
      <c r="N21" s="895"/>
      <c r="O21" s="896"/>
      <c r="T21" s="507"/>
      <c r="U21" s="507"/>
      <c r="V21" s="507"/>
      <c r="W21" s="507"/>
    </row>
    <row r="22" spans="1:23" s="4" customFormat="1" ht="181.5" customHeight="1" thickBot="1">
      <c r="A22" s="883" t="s">
        <v>702</v>
      </c>
      <c r="B22" s="891" t="s">
        <v>1146</v>
      </c>
      <c r="C22" s="885" t="s">
        <v>1144</v>
      </c>
      <c r="D22" s="886">
        <v>30</v>
      </c>
      <c r="E22" s="891" t="s">
        <v>1146</v>
      </c>
      <c r="F22" s="891"/>
      <c r="G22" s="894">
        <v>15</v>
      </c>
      <c r="H22" s="892"/>
      <c r="I22" s="893"/>
      <c r="J22" s="894"/>
      <c r="K22" s="894"/>
      <c r="L22" s="894"/>
      <c r="M22" s="886"/>
      <c r="N22" s="895"/>
      <c r="O22" s="896"/>
      <c r="T22" s="507"/>
      <c r="U22" s="507"/>
      <c r="V22" s="507"/>
      <c r="W22" s="507"/>
    </row>
    <row r="23" spans="1:23" s="4" customFormat="1" ht="250.5" customHeight="1" thickBot="1">
      <c r="A23" s="883" t="s">
        <v>702</v>
      </c>
      <c r="B23" s="891" t="s">
        <v>1147</v>
      </c>
      <c r="C23" s="885" t="s">
        <v>1144</v>
      </c>
      <c r="D23" s="894">
        <v>30</v>
      </c>
      <c r="E23" s="891" t="s">
        <v>1147</v>
      </c>
      <c r="F23" s="891"/>
      <c r="G23" s="894">
        <v>15</v>
      </c>
      <c r="H23" s="892"/>
      <c r="I23" s="893"/>
      <c r="J23" s="894"/>
      <c r="K23" s="894"/>
      <c r="L23" s="894"/>
      <c r="M23" s="886"/>
      <c r="N23" s="895"/>
      <c r="O23" s="896"/>
      <c r="T23" s="507"/>
      <c r="U23" s="507"/>
      <c r="V23" s="507"/>
      <c r="W23" s="507"/>
    </row>
    <row r="24" spans="1:23" s="4" customFormat="1" ht="60.75" thickBot="1">
      <c r="A24" s="897" t="s">
        <v>1148</v>
      </c>
      <c r="B24" s="891"/>
      <c r="C24" s="891"/>
      <c r="D24" s="891"/>
      <c r="E24" s="891" t="s">
        <v>1149</v>
      </c>
      <c r="F24" s="885" t="s">
        <v>1144</v>
      </c>
      <c r="G24" s="894">
        <v>360</v>
      </c>
      <c r="H24" s="892"/>
      <c r="I24" s="893"/>
      <c r="J24" s="894"/>
      <c r="K24" s="894"/>
      <c r="L24" s="894"/>
      <c r="M24" s="886"/>
      <c r="N24" s="895"/>
      <c r="O24" s="896"/>
      <c r="T24" s="507"/>
      <c r="U24" s="507"/>
      <c r="V24" s="507"/>
      <c r="W24" s="507"/>
    </row>
    <row r="25" spans="1:23" s="4" customFormat="1" ht="30.75" thickBot="1">
      <c r="A25" s="897" t="s">
        <v>1150</v>
      </c>
      <c r="B25" s="891"/>
      <c r="C25" s="891"/>
      <c r="D25" s="891"/>
      <c r="E25" s="891" t="s">
        <v>1151</v>
      </c>
      <c r="F25" s="885" t="s">
        <v>1152</v>
      </c>
      <c r="G25" s="894">
        <v>30</v>
      </c>
      <c r="H25" s="922"/>
      <c r="I25" s="922"/>
      <c r="J25" s="922"/>
      <c r="K25" s="922"/>
      <c r="L25" s="922"/>
      <c r="M25" s="922"/>
      <c r="N25" s="922"/>
      <c r="O25" s="922"/>
      <c r="T25" s="507"/>
      <c r="U25" s="507"/>
      <c r="V25" s="507"/>
      <c r="W25" s="507"/>
    </row>
    <row r="26" spans="1:23" s="4" customFormat="1" ht="45.75" thickBot="1">
      <c r="A26" s="897" t="s">
        <v>1153</v>
      </c>
      <c r="B26" s="891"/>
      <c r="C26" s="891"/>
      <c r="D26" s="894"/>
      <c r="E26" s="891" t="s">
        <v>1154</v>
      </c>
      <c r="F26" s="885" t="s">
        <v>1144</v>
      </c>
      <c r="G26" s="894">
        <v>60</v>
      </c>
      <c r="H26" s="892"/>
      <c r="I26" s="893"/>
      <c r="J26" s="894"/>
      <c r="K26" s="894"/>
      <c r="L26" s="894"/>
      <c r="M26" s="886"/>
      <c r="N26" s="895"/>
      <c r="O26" s="896"/>
      <c r="T26" s="507"/>
      <c r="U26" s="507"/>
      <c r="V26" s="507"/>
      <c r="W26" s="507"/>
    </row>
    <row r="27" spans="1:23" s="4" customFormat="1" ht="39" customHeight="1" thickBot="1">
      <c r="A27" s="898" t="s">
        <v>1155</v>
      </c>
      <c r="B27" s="891"/>
      <c r="C27" s="899"/>
      <c r="D27" s="894"/>
      <c r="E27" s="891" t="s">
        <v>1154</v>
      </c>
      <c r="F27" s="885" t="s">
        <v>1144</v>
      </c>
      <c r="G27" s="894">
        <v>60</v>
      </c>
      <c r="H27" s="892"/>
      <c r="I27" s="893"/>
      <c r="J27" s="894"/>
      <c r="K27" s="894"/>
      <c r="L27" s="894"/>
      <c r="M27" s="886"/>
      <c r="N27" s="895"/>
      <c r="O27" s="896"/>
      <c r="T27" s="507"/>
      <c r="U27" s="507"/>
      <c r="V27" s="507"/>
      <c r="W27" s="507"/>
    </row>
    <row r="28" spans="1:23" s="4" customFormat="1" ht="45.75" thickBot="1">
      <c r="A28" s="883" t="s">
        <v>1365</v>
      </c>
      <c r="B28" s="884" t="s">
        <v>1366</v>
      </c>
      <c r="C28" s="884" t="s">
        <v>1367</v>
      </c>
      <c r="D28" s="886">
        <v>10</v>
      </c>
      <c r="E28" s="884"/>
      <c r="F28" s="884"/>
      <c r="G28" s="886"/>
      <c r="H28" s="887"/>
      <c r="I28" s="888"/>
      <c r="J28" s="886"/>
      <c r="K28" s="886"/>
      <c r="L28" s="886"/>
      <c r="M28" s="886"/>
      <c r="N28" s="889"/>
      <c r="O28" s="890"/>
      <c r="T28" s="507"/>
      <c r="U28" s="507"/>
      <c r="V28" s="507"/>
      <c r="W28" s="507"/>
    </row>
    <row r="29" spans="1:23" s="4" customFormat="1" ht="45.75" thickBot="1">
      <c r="A29" s="883" t="s">
        <v>1368</v>
      </c>
      <c r="B29" s="884"/>
      <c r="C29" s="884"/>
      <c r="D29" s="886"/>
      <c r="E29" s="884" t="s">
        <v>1369</v>
      </c>
      <c r="F29" s="884" t="s">
        <v>1370</v>
      </c>
      <c r="G29" s="886">
        <v>462</v>
      </c>
      <c r="H29" s="892"/>
      <c r="I29" s="893"/>
      <c r="J29" s="894"/>
      <c r="K29" s="894"/>
      <c r="L29" s="894"/>
      <c r="M29" s="886"/>
      <c r="N29" s="895"/>
      <c r="O29" s="896"/>
      <c r="T29" s="507"/>
      <c r="U29" s="507"/>
      <c r="V29" s="507"/>
      <c r="W29" s="507"/>
    </row>
    <row r="30" spans="1:23" s="4" customFormat="1" ht="45.75" thickBot="1">
      <c r="A30" s="897" t="s">
        <v>1345</v>
      </c>
      <c r="B30" s="891" t="s">
        <v>1371</v>
      </c>
      <c r="C30" s="891" t="s">
        <v>1372</v>
      </c>
      <c r="D30" s="894">
        <v>15</v>
      </c>
      <c r="E30" s="891" t="s">
        <v>1371</v>
      </c>
      <c r="F30" s="891" t="s">
        <v>1373</v>
      </c>
      <c r="G30" s="894">
        <v>10</v>
      </c>
      <c r="H30" s="892"/>
      <c r="I30" s="893"/>
      <c r="J30" s="894"/>
      <c r="K30" s="894"/>
      <c r="L30" s="894"/>
      <c r="M30" s="886"/>
      <c r="N30" s="895"/>
      <c r="O30" s="896"/>
      <c r="T30" s="507"/>
      <c r="U30" s="507"/>
      <c r="V30" s="507"/>
      <c r="W30" s="507"/>
    </row>
    <row r="31" spans="1:23" s="4" customFormat="1" ht="45.75" thickBot="1">
      <c r="A31" s="883" t="s">
        <v>1352</v>
      </c>
      <c r="B31" s="884" t="s">
        <v>1374</v>
      </c>
      <c r="C31" s="884" t="s">
        <v>1375</v>
      </c>
      <c r="D31" s="886">
        <v>15</v>
      </c>
      <c r="E31" s="884" t="s">
        <v>1374</v>
      </c>
      <c r="F31" s="884" t="s">
        <v>1375</v>
      </c>
      <c r="G31" s="886">
        <v>145</v>
      </c>
      <c r="H31" s="892"/>
      <c r="I31" s="893"/>
      <c r="J31" s="894"/>
      <c r="K31" s="894"/>
      <c r="L31" s="894"/>
      <c r="M31" s="886"/>
      <c r="N31" s="895"/>
      <c r="O31" s="896"/>
      <c r="T31" s="507"/>
      <c r="U31" s="507"/>
      <c r="V31" s="507"/>
      <c r="W31" s="507"/>
    </row>
    <row r="32" spans="1:23" s="4" customFormat="1" ht="45.75" thickBot="1">
      <c r="A32" s="897" t="s">
        <v>1376</v>
      </c>
      <c r="B32" s="891"/>
      <c r="C32" s="891"/>
      <c r="D32" s="894"/>
      <c r="E32" s="891" t="s">
        <v>1377</v>
      </c>
      <c r="F32" s="891" t="s">
        <v>1378</v>
      </c>
      <c r="G32" s="894">
        <v>25</v>
      </c>
      <c r="H32" s="892"/>
      <c r="I32" s="893"/>
      <c r="J32" s="894"/>
      <c r="K32" s="894"/>
      <c r="L32" s="894"/>
      <c r="M32" s="886"/>
      <c r="N32" s="895"/>
      <c r="O32" s="896"/>
      <c r="T32" s="507"/>
      <c r="U32" s="507"/>
      <c r="V32" s="507"/>
      <c r="W32" s="507"/>
    </row>
    <row r="33" spans="1:23" s="4" customFormat="1" ht="30.75" thickBot="1">
      <c r="A33" s="897" t="s">
        <v>1376</v>
      </c>
      <c r="B33" s="891"/>
      <c r="C33" s="891"/>
      <c r="D33" s="894"/>
      <c r="E33" s="891" t="s">
        <v>1379</v>
      </c>
      <c r="F33" s="891" t="s">
        <v>1378</v>
      </c>
      <c r="G33" s="894">
        <v>47</v>
      </c>
      <c r="H33" s="892"/>
      <c r="I33" s="893"/>
      <c r="J33" s="894"/>
      <c r="K33" s="894"/>
      <c r="L33" s="894"/>
      <c r="M33" s="886"/>
      <c r="N33" s="895"/>
      <c r="O33" s="896"/>
      <c r="T33" s="507"/>
      <c r="U33" s="507"/>
      <c r="V33" s="507"/>
      <c r="W33" s="507"/>
    </row>
    <row r="34" spans="1:23" s="4" customFormat="1" ht="60.75" thickBot="1">
      <c r="A34" s="897" t="s">
        <v>1376</v>
      </c>
      <c r="B34" s="891"/>
      <c r="C34" s="891"/>
      <c r="D34" s="894"/>
      <c r="E34" s="891" t="s">
        <v>1380</v>
      </c>
      <c r="F34" s="891" t="s">
        <v>1378</v>
      </c>
      <c r="G34" s="894">
        <v>60</v>
      </c>
      <c r="H34" s="892"/>
      <c r="I34" s="893"/>
      <c r="J34" s="894"/>
      <c r="K34" s="894"/>
      <c r="L34" s="894"/>
      <c r="M34" s="886"/>
      <c r="N34" s="895"/>
      <c r="O34" s="896"/>
      <c r="T34" s="507"/>
      <c r="U34" s="507"/>
      <c r="V34" s="507"/>
      <c r="W34" s="507"/>
    </row>
    <row r="35" spans="1:23" s="4" customFormat="1" ht="30.75" thickBot="1">
      <c r="A35" s="883" t="s">
        <v>1381</v>
      </c>
      <c r="B35" s="884"/>
      <c r="C35" s="884"/>
      <c r="D35" s="886"/>
      <c r="E35" s="884" t="s">
        <v>1382</v>
      </c>
      <c r="F35" s="884" t="s">
        <v>1152</v>
      </c>
      <c r="G35" s="886">
        <v>60</v>
      </c>
      <c r="H35" s="892"/>
      <c r="I35" s="893"/>
      <c r="J35" s="894"/>
      <c r="K35" s="894"/>
      <c r="L35" s="894"/>
      <c r="M35" s="886"/>
      <c r="N35" s="895"/>
      <c r="O35" s="896"/>
      <c r="T35" s="507"/>
      <c r="U35" s="507"/>
      <c r="V35" s="507"/>
      <c r="W35" s="507"/>
    </row>
    <row r="36" spans="1:23" s="4" customFormat="1" ht="45.75" thickBot="1">
      <c r="A36" s="897" t="s">
        <v>1383</v>
      </c>
      <c r="B36" s="891" t="s">
        <v>1384</v>
      </c>
      <c r="C36" s="891" t="s">
        <v>1385</v>
      </c>
      <c r="D36" s="894">
        <v>30</v>
      </c>
      <c r="E36" s="891"/>
      <c r="F36" s="891"/>
      <c r="G36" s="894"/>
      <c r="H36" s="892"/>
      <c r="I36" s="893"/>
      <c r="J36" s="894"/>
      <c r="K36" s="894"/>
      <c r="L36" s="894"/>
      <c r="M36" s="886"/>
      <c r="N36" s="895"/>
      <c r="O36" s="896"/>
      <c r="T36" s="507"/>
      <c r="U36" s="507"/>
      <c r="V36" s="507"/>
      <c r="W36" s="507"/>
    </row>
    <row r="37" spans="1:23" s="4" customFormat="1" ht="75.75" thickBot="1">
      <c r="A37" s="897" t="s">
        <v>1386</v>
      </c>
      <c r="B37" s="891" t="s">
        <v>1387</v>
      </c>
      <c r="C37" s="891" t="s">
        <v>1388</v>
      </c>
      <c r="D37" s="894">
        <v>20</v>
      </c>
      <c r="E37" s="891"/>
      <c r="F37" s="891"/>
      <c r="G37" s="894"/>
      <c r="H37" s="892"/>
      <c r="I37" s="893"/>
      <c r="J37" s="894"/>
      <c r="K37" s="894"/>
      <c r="L37" s="894"/>
      <c r="M37" s="886"/>
      <c r="N37" s="895"/>
      <c r="O37" s="896"/>
      <c r="T37" s="507"/>
      <c r="U37" s="507"/>
      <c r="V37" s="507"/>
      <c r="W37" s="507"/>
    </row>
    <row r="38" spans="1:23" s="577" customFormat="1" ht="34.5" thickBot="1">
      <c r="A38" s="923" t="s">
        <v>1397</v>
      </c>
      <c r="B38" s="923" t="s">
        <v>1398</v>
      </c>
      <c r="C38" s="923" t="s">
        <v>1399</v>
      </c>
      <c r="D38" s="900">
        <v>30</v>
      </c>
      <c r="E38" s="901"/>
      <c r="F38" s="901"/>
      <c r="G38" s="900"/>
      <c r="H38" s="902"/>
      <c r="I38" s="903"/>
      <c r="J38" s="900"/>
      <c r="K38" s="900">
        <v>2</v>
      </c>
      <c r="L38" s="900"/>
      <c r="M38" s="900"/>
      <c r="N38" s="904"/>
      <c r="O38" s="905"/>
      <c r="T38" s="609"/>
      <c r="U38" s="609"/>
      <c r="V38" s="609"/>
      <c r="W38" s="609"/>
    </row>
    <row r="39" spans="1:23" s="577" customFormat="1" ht="50.25" thickBot="1">
      <c r="A39" s="923" t="s">
        <v>1400</v>
      </c>
      <c r="B39" s="925"/>
      <c r="C39" s="926"/>
      <c r="D39" s="927"/>
      <c r="E39" s="928" t="s">
        <v>1401</v>
      </c>
      <c r="F39" s="907" t="s">
        <v>1402</v>
      </c>
      <c r="G39" s="906">
        <v>120</v>
      </c>
      <c r="H39" s="908"/>
      <c r="I39" s="909"/>
      <c r="J39" s="906"/>
      <c r="K39" s="906"/>
      <c r="L39" s="906"/>
      <c r="M39" s="906"/>
      <c r="N39" s="910"/>
      <c r="O39" s="911"/>
      <c r="T39" s="609"/>
      <c r="U39" s="609"/>
      <c r="V39" s="609"/>
      <c r="W39" s="609"/>
    </row>
    <row r="40" spans="1:23" s="577" customFormat="1" ht="33.75">
      <c r="A40" s="923" t="s">
        <v>1400</v>
      </c>
      <c r="B40" s="929"/>
      <c r="C40" s="932"/>
      <c r="D40" s="927"/>
      <c r="E40" s="923" t="s">
        <v>1403</v>
      </c>
      <c r="F40" s="923" t="s">
        <v>1402</v>
      </c>
      <c r="G40" s="906">
        <v>90</v>
      </c>
      <c r="H40" s="908"/>
      <c r="I40" s="909"/>
      <c r="J40" s="906"/>
      <c r="K40" s="906"/>
      <c r="L40" s="906"/>
      <c r="M40" s="906"/>
      <c r="N40" s="910"/>
      <c r="O40" s="911"/>
      <c r="T40" s="609"/>
      <c r="U40" s="609"/>
      <c r="V40" s="609"/>
      <c r="W40" s="609"/>
    </row>
    <row r="41" spans="1:23" s="577" customFormat="1" ht="81.75" thickBot="1">
      <c r="A41" s="923" t="s">
        <v>1404</v>
      </c>
      <c r="B41" s="931" t="s">
        <v>1405</v>
      </c>
      <c r="C41" s="933" t="s">
        <v>1406</v>
      </c>
      <c r="D41" s="924">
        <v>30</v>
      </c>
      <c r="E41" s="907"/>
      <c r="F41" s="907"/>
      <c r="G41" s="906"/>
      <c r="H41" s="908"/>
      <c r="I41" s="909"/>
      <c r="J41" s="906"/>
      <c r="K41" s="906">
        <v>1</v>
      </c>
      <c r="L41" s="906"/>
      <c r="M41" s="906">
        <v>2</v>
      </c>
      <c r="N41" s="910"/>
      <c r="O41" s="923">
        <v>2</v>
      </c>
      <c r="T41" s="609"/>
      <c r="U41" s="609"/>
      <c r="V41" s="609"/>
      <c r="W41" s="609"/>
    </row>
    <row r="42" spans="1:23" s="577" customFormat="1" ht="50.25" thickBot="1">
      <c r="A42" s="923" t="s">
        <v>1404</v>
      </c>
      <c r="B42" s="926" t="s">
        <v>1407</v>
      </c>
      <c r="C42" s="934" t="s">
        <v>1406</v>
      </c>
      <c r="D42" s="924">
        <v>30</v>
      </c>
      <c r="E42" s="907"/>
      <c r="F42" s="907"/>
      <c r="G42" s="906"/>
      <c r="H42" s="908"/>
      <c r="I42" s="909"/>
      <c r="J42" s="906"/>
      <c r="K42" s="906"/>
      <c r="L42" s="906"/>
      <c r="M42" s="912"/>
      <c r="N42" s="913"/>
      <c r="O42" s="914"/>
      <c r="T42" s="609"/>
      <c r="U42" s="609"/>
      <c r="V42" s="609"/>
      <c r="W42" s="609"/>
    </row>
    <row r="43" spans="1:23" s="577" customFormat="1" ht="50.25" thickBot="1">
      <c r="A43" s="923" t="s">
        <v>1404</v>
      </c>
      <c r="B43" s="926" t="s">
        <v>1408</v>
      </c>
      <c r="C43" s="934" t="s">
        <v>1406</v>
      </c>
      <c r="D43" s="924">
        <v>20</v>
      </c>
      <c r="E43" s="907"/>
      <c r="F43" s="907"/>
      <c r="G43" s="906"/>
      <c r="H43" s="908"/>
      <c r="I43" s="909"/>
      <c r="J43" s="906"/>
      <c r="K43" s="906"/>
      <c r="L43" s="906"/>
      <c r="M43" s="906"/>
      <c r="N43" s="910"/>
      <c r="O43" s="911"/>
      <c r="T43" s="609"/>
      <c r="U43" s="609"/>
      <c r="V43" s="609"/>
      <c r="W43" s="609"/>
    </row>
    <row r="44" spans="1:23" s="577" customFormat="1" ht="34.5" thickBot="1">
      <c r="A44" s="923" t="s">
        <v>1409</v>
      </c>
      <c r="B44" s="926" t="s">
        <v>1410</v>
      </c>
      <c r="C44" s="934" t="s">
        <v>1411</v>
      </c>
      <c r="D44" s="924">
        <v>30</v>
      </c>
      <c r="E44" s="923" t="s">
        <v>1410</v>
      </c>
      <c r="F44" s="923" t="s">
        <v>1411</v>
      </c>
      <c r="G44" s="906">
        <v>15</v>
      </c>
      <c r="H44" s="908"/>
      <c r="I44" s="909"/>
      <c r="J44" s="906"/>
      <c r="K44" s="906"/>
      <c r="L44" s="906"/>
      <c r="M44" s="906"/>
      <c r="N44" s="910"/>
      <c r="O44" s="911"/>
      <c r="T44" s="609"/>
      <c r="U44" s="609"/>
      <c r="V44" s="609"/>
      <c r="W44" s="609"/>
    </row>
    <row r="45" spans="1:23" s="577" customFormat="1" ht="50.25" thickBot="1">
      <c r="A45" s="923" t="s">
        <v>1409</v>
      </c>
      <c r="B45" s="926" t="s">
        <v>1412</v>
      </c>
      <c r="C45" s="934" t="s">
        <v>1411</v>
      </c>
      <c r="D45" s="924">
        <v>30</v>
      </c>
      <c r="E45" s="923" t="s">
        <v>1412</v>
      </c>
      <c r="F45" s="923" t="s">
        <v>1411</v>
      </c>
      <c r="G45" s="906">
        <v>15</v>
      </c>
      <c r="H45" s="908"/>
      <c r="I45" s="909"/>
      <c r="J45" s="906"/>
      <c r="K45" s="906"/>
      <c r="L45" s="906"/>
      <c r="M45" s="906"/>
      <c r="N45" s="910"/>
      <c r="O45" s="911"/>
      <c r="T45" s="609"/>
      <c r="U45" s="609"/>
      <c r="V45" s="609"/>
      <c r="W45" s="609"/>
    </row>
    <row r="46" spans="1:23" s="577" customFormat="1" ht="49.5">
      <c r="A46" s="923" t="s">
        <v>1413</v>
      </c>
      <c r="B46" s="930"/>
      <c r="C46" s="912"/>
      <c r="D46" s="907"/>
      <c r="E46" s="923" t="s">
        <v>1414</v>
      </c>
      <c r="F46" s="907" t="s">
        <v>1415</v>
      </c>
      <c r="G46" s="906">
        <v>36</v>
      </c>
      <c r="H46" s="908"/>
      <c r="I46" s="909"/>
      <c r="J46" s="906"/>
      <c r="K46" s="906"/>
      <c r="L46" s="906"/>
      <c r="M46" s="906"/>
      <c r="N46" s="910"/>
      <c r="O46" s="911"/>
      <c r="T46" s="609"/>
      <c r="U46" s="609"/>
      <c r="V46" s="609"/>
      <c r="W46" s="609"/>
    </row>
    <row r="47" spans="1:23" s="577" customFormat="1" ht="33.75">
      <c r="A47" s="923" t="s">
        <v>1416</v>
      </c>
      <c r="B47" s="907"/>
      <c r="C47" s="906"/>
      <c r="D47" s="907"/>
      <c r="E47" s="923" t="s">
        <v>1417</v>
      </c>
      <c r="F47" s="907" t="s">
        <v>1152</v>
      </c>
      <c r="G47" s="906">
        <v>90</v>
      </c>
      <c r="H47" s="908"/>
      <c r="I47" s="909"/>
      <c r="J47" s="906"/>
      <c r="K47" s="906"/>
      <c r="L47" s="906"/>
      <c r="M47" s="906"/>
      <c r="N47" s="910"/>
      <c r="O47" s="911"/>
      <c r="T47" s="609"/>
      <c r="U47" s="609"/>
      <c r="V47" s="609"/>
      <c r="W47" s="609"/>
    </row>
    <row r="48" ht="27.75">
      <c r="N48" s="104"/>
    </row>
  </sheetData>
  <sheetProtection insertRows="0" deleteRows="0"/>
  <mergeCells count="14">
    <mergeCell ref="M6:O6"/>
    <mergeCell ref="N7:N8"/>
    <mergeCell ref="O7:O8"/>
    <mergeCell ref="A4:O4"/>
    <mergeCell ref="B6:D7"/>
    <mergeCell ref="A6:A8"/>
    <mergeCell ref="L6:L8"/>
    <mergeCell ref="J6:J8"/>
    <mergeCell ref="A1:B1"/>
    <mergeCell ref="C1:J1"/>
    <mergeCell ref="H6:I7"/>
    <mergeCell ref="A3:O3"/>
    <mergeCell ref="E6:G7"/>
    <mergeCell ref="K6:K8"/>
  </mergeCells>
  <conditionalFormatting sqref="M20:M24 M26:M27">
    <cfRule type="cellIs" priority="5" dxfId="0" operator="lessThan">
      <formula>N20+O20</formula>
    </cfRule>
  </conditionalFormatting>
  <conditionalFormatting sqref="M28:M37">
    <cfRule type="cellIs" priority="4" dxfId="0" operator="lessThan">
      <formula>N28+O28</formula>
    </cfRule>
  </conditionalFormatting>
  <conditionalFormatting sqref="M10:M19">
    <cfRule type="cellIs" priority="6" dxfId="530" operator="lessThan" stopIfTrue="1">
      <formula>N10+O10</formula>
    </cfRule>
  </conditionalFormatting>
  <conditionalFormatting sqref="M38">
    <cfRule type="cellIs" priority="3" dxfId="0" operator="lessThan">
      <formula>N38+O38</formula>
    </cfRule>
  </conditionalFormatting>
  <conditionalFormatting sqref="M39">
    <cfRule type="cellIs" priority="2" dxfId="0" operator="lessThan">
      <formula>N39+O39</formula>
    </cfRule>
  </conditionalFormatting>
  <conditionalFormatting sqref="M40:M43">
    <cfRule type="cellIs" priority="1" dxfId="0" operator="lessThan">
      <formula>N40+O40</formula>
    </cfRule>
  </conditionalFormatting>
  <printOptions horizontalCentered="1"/>
  <pageMargins left="0.2362204724409449" right="0.2362204724409449" top="0.7480314960629921" bottom="0.7480314960629921" header="0" footer="0"/>
  <pageSetup horizontalDpi="300" verticalDpi="300" orientation="landscape" paperSize="9" scale="56" r:id="rId2"/>
  <headerFooter>
    <oddHeader>&amp;L&amp;G&amp;R&amp;F</oddHeader>
    <oddFooter>&amp;LНаучен секретар (подпис):&amp;CДиректор (подпис и печат):&amp;Rстр. &amp;P от &amp;N &amp;A</oddFooter>
  </headerFooter>
  <legacyDrawingHF r:id="rId1"/>
</worksheet>
</file>

<file path=xl/worksheets/sheet25.xml><?xml version="1.0" encoding="utf-8"?>
<worksheet xmlns="http://schemas.openxmlformats.org/spreadsheetml/2006/main" xmlns:r="http://schemas.openxmlformats.org/officeDocument/2006/relationships">
  <dimension ref="A1:Q10"/>
  <sheetViews>
    <sheetView showGridLines="0" zoomScale="50" zoomScaleNormal="50" zoomScaleSheetLayoutView="70" zoomScalePageLayoutView="50" workbookViewId="0" topLeftCell="A1">
      <selection activeCell="K39" sqref="K39"/>
    </sheetView>
  </sheetViews>
  <sheetFormatPr defaultColWidth="9.140625" defaultRowHeight="15"/>
  <cols>
    <col min="1" max="1" width="15.8515625" style="1" customWidth="1"/>
    <col min="2" max="2" width="14.140625" style="1" customWidth="1"/>
    <col min="3" max="3" width="13.28125" style="1" customWidth="1"/>
    <col min="4" max="4" width="11.8515625" style="1" customWidth="1"/>
    <col min="5" max="5" width="13.8515625" style="1" customWidth="1"/>
    <col min="6" max="6" width="14.421875" style="1" customWidth="1"/>
    <col min="7" max="7" width="11.8515625" style="1" customWidth="1"/>
    <col min="8" max="8" width="13.8515625" style="1" customWidth="1"/>
    <col min="9" max="9" width="11.8515625" style="1" customWidth="1"/>
    <col min="10" max="11" width="15.7109375" style="1" customWidth="1"/>
    <col min="12" max="12" width="16.8515625" style="1" customWidth="1"/>
    <col min="13" max="13" width="11.8515625" style="1" customWidth="1"/>
    <col min="14" max="14" width="21.140625" style="1" customWidth="1"/>
    <col min="15" max="15" width="11.57421875" style="1" customWidth="1"/>
    <col min="16" max="16" width="17.421875" style="1" customWidth="1"/>
    <col min="17" max="17" width="18.28125" style="1" customWidth="1"/>
    <col min="18" max="16384" width="9.140625" style="1" customWidth="1"/>
  </cols>
  <sheetData>
    <row r="1" spans="1:12" s="93" customFormat="1" ht="18.75">
      <c r="A1" s="1207" t="s">
        <v>59</v>
      </c>
      <c r="B1" s="1207"/>
      <c r="C1" s="1207"/>
      <c r="D1" s="1207"/>
      <c r="E1" s="1128" t="str">
        <f>[0]!Name</f>
        <v>Институт по биоразнообразие и екосистемни изследвания</v>
      </c>
      <c r="F1" s="1128"/>
      <c r="G1" s="1128"/>
      <c r="H1" s="1128"/>
      <c r="I1" s="1128"/>
      <c r="J1" s="1128"/>
      <c r="K1" s="1128"/>
      <c r="L1" s="1128"/>
    </row>
    <row r="2" s="93" customFormat="1" ht="21.75" customHeight="1"/>
    <row r="3" spans="1:17" s="95" customFormat="1" ht="31.5" customHeight="1">
      <c r="A3" s="1208" t="s">
        <v>266</v>
      </c>
      <c r="B3" s="1208"/>
      <c r="C3" s="1208"/>
      <c r="D3" s="1208"/>
      <c r="E3" s="1208"/>
      <c r="F3" s="1208"/>
      <c r="G3" s="1208"/>
      <c r="H3" s="1208"/>
      <c r="I3" s="1208"/>
      <c r="J3" s="1208"/>
      <c r="K3" s="1208"/>
      <c r="L3" s="1208"/>
      <c r="M3" s="1208"/>
      <c r="N3" s="1208"/>
      <c r="O3" s="1208"/>
      <c r="P3" s="1208"/>
      <c r="Q3" s="1208"/>
    </row>
    <row r="4" ht="15.75" thickBot="1"/>
    <row r="5" spans="1:17" s="96" customFormat="1" ht="15.75" customHeight="1" thickBot="1" thickTop="1">
      <c r="A5" s="1303" t="s">
        <v>20</v>
      </c>
      <c r="B5" s="1304"/>
      <c r="C5" s="1304"/>
      <c r="D5" s="1305"/>
      <c r="E5" s="1309" t="s">
        <v>19</v>
      </c>
      <c r="F5" s="1304"/>
      <c r="G5" s="1304"/>
      <c r="H5" s="1305"/>
      <c r="I5" s="1311" t="s">
        <v>175</v>
      </c>
      <c r="J5" s="1312"/>
      <c r="K5" s="1313"/>
      <c r="L5" s="1317" t="s">
        <v>188</v>
      </c>
      <c r="M5" s="1317" t="s">
        <v>267</v>
      </c>
      <c r="N5" s="1317" t="s">
        <v>187</v>
      </c>
      <c r="O5" s="1319" t="s">
        <v>10</v>
      </c>
      <c r="P5" s="1319"/>
      <c r="Q5" s="1320"/>
    </row>
    <row r="6" spans="1:17" s="96" customFormat="1" ht="48.75" customHeight="1" thickBot="1">
      <c r="A6" s="1306"/>
      <c r="B6" s="1307"/>
      <c r="C6" s="1307"/>
      <c r="D6" s="1308"/>
      <c r="E6" s="1310"/>
      <c r="F6" s="1307"/>
      <c r="G6" s="1307"/>
      <c r="H6" s="1308"/>
      <c r="I6" s="1314"/>
      <c r="J6" s="1315"/>
      <c r="K6" s="1316"/>
      <c r="L6" s="1318"/>
      <c r="M6" s="1318"/>
      <c r="N6" s="1318"/>
      <c r="O6" s="1297" t="s">
        <v>264</v>
      </c>
      <c r="P6" s="1299" t="s">
        <v>268</v>
      </c>
      <c r="Q6" s="1301" t="s">
        <v>269</v>
      </c>
    </row>
    <row r="7" spans="1:17" s="96" customFormat="1" ht="18" customHeight="1" thickBot="1">
      <c r="A7" s="201" t="s">
        <v>198</v>
      </c>
      <c r="B7" s="201" t="s">
        <v>199</v>
      </c>
      <c r="C7" s="201" t="s">
        <v>11</v>
      </c>
      <c r="D7" s="201" t="s">
        <v>12</v>
      </c>
      <c r="E7" s="201" t="s">
        <v>198</v>
      </c>
      <c r="F7" s="201" t="s">
        <v>199</v>
      </c>
      <c r="G7" s="201" t="s">
        <v>11</v>
      </c>
      <c r="H7" s="201" t="s">
        <v>12</v>
      </c>
      <c r="I7" s="202" t="s">
        <v>198</v>
      </c>
      <c r="J7" s="199" t="s">
        <v>199</v>
      </c>
      <c r="K7" s="132" t="s">
        <v>12</v>
      </c>
      <c r="L7" s="1298"/>
      <c r="M7" s="1298"/>
      <c r="N7" s="1298"/>
      <c r="O7" s="1298"/>
      <c r="P7" s="1300"/>
      <c r="Q7" s="1302"/>
    </row>
    <row r="8" spans="1:17" s="96" customFormat="1" ht="18" customHeight="1" thickBot="1">
      <c r="A8" s="201" t="s">
        <v>22</v>
      </c>
      <c r="B8" s="201" t="s">
        <v>22</v>
      </c>
      <c r="C8" s="201" t="s">
        <v>22</v>
      </c>
      <c r="D8" s="201" t="s">
        <v>22</v>
      </c>
      <c r="E8" s="201" t="s">
        <v>22</v>
      </c>
      <c r="F8" s="201" t="s">
        <v>22</v>
      </c>
      <c r="G8" s="201" t="s">
        <v>22</v>
      </c>
      <c r="H8" s="201" t="s">
        <v>22</v>
      </c>
      <c r="I8" s="201" t="s">
        <v>22</v>
      </c>
      <c r="J8" s="201" t="s">
        <v>22</v>
      </c>
      <c r="K8" s="201" t="s">
        <v>22</v>
      </c>
      <c r="L8" s="201" t="s">
        <v>22</v>
      </c>
      <c r="M8" s="201" t="s">
        <v>22</v>
      </c>
      <c r="N8" s="201" t="s">
        <v>22</v>
      </c>
      <c r="O8" s="201" t="s">
        <v>22</v>
      </c>
      <c r="P8" s="201" t="s">
        <v>22</v>
      </c>
      <c r="Q8" s="201" t="s">
        <v>22</v>
      </c>
    </row>
    <row r="9" spans="1:17" s="96" customFormat="1" ht="16.5" thickBot="1">
      <c r="A9" s="213" t="s">
        <v>85</v>
      </c>
      <c r="B9" s="213" t="s">
        <v>86</v>
      </c>
      <c r="C9" s="213" t="s">
        <v>87</v>
      </c>
      <c r="D9" s="213" t="s">
        <v>88</v>
      </c>
      <c r="E9" s="213" t="s">
        <v>104</v>
      </c>
      <c r="F9" s="213" t="s">
        <v>105</v>
      </c>
      <c r="G9" s="213" t="s">
        <v>106</v>
      </c>
      <c r="H9" s="213" t="s">
        <v>107</v>
      </c>
      <c r="I9" s="213" t="s">
        <v>108</v>
      </c>
      <c r="J9" s="213" t="s">
        <v>109</v>
      </c>
      <c r="K9" s="213" t="s">
        <v>110</v>
      </c>
      <c r="L9" s="213" t="s">
        <v>111</v>
      </c>
      <c r="M9" s="213" t="s">
        <v>112</v>
      </c>
      <c r="N9" s="213" t="s">
        <v>113</v>
      </c>
      <c r="O9" s="214" t="s">
        <v>114</v>
      </c>
      <c r="P9" s="213" t="s">
        <v>115</v>
      </c>
      <c r="Q9" s="214" t="s">
        <v>116</v>
      </c>
    </row>
    <row r="10" spans="1:17" ht="16.5" thickBot="1">
      <c r="A10" s="215">
        <v>19</v>
      </c>
      <c r="B10" s="215">
        <v>23</v>
      </c>
      <c r="C10" s="215">
        <v>6</v>
      </c>
      <c r="D10" s="216">
        <v>442</v>
      </c>
      <c r="E10" s="215">
        <v>23</v>
      </c>
      <c r="F10" s="215">
        <v>23</v>
      </c>
      <c r="G10" s="215">
        <v>4</v>
      </c>
      <c r="H10" s="216">
        <v>1769</v>
      </c>
      <c r="I10" s="215">
        <v>2</v>
      </c>
      <c r="J10" s="215">
        <v>1</v>
      </c>
      <c r="K10" s="216">
        <v>60</v>
      </c>
      <c r="L10" s="216">
        <v>3</v>
      </c>
      <c r="M10" s="216">
        <v>1</v>
      </c>
      <c r="N10" s="216">
        <v>1</v>
      </c>
      <c r="O10" s="216">
        <v>2</v>
      </c>
      <c r="P10" s="216"/>
      <c r="Q10" s="216">
        <v>2</v>
      </c>
    </row>
  </sheetData>
  <sheetProtection insertRows="0" deleteRows="0"/>
  <mergeCells count="13">
    <mergeCell ref="M5:M7"/>
    <mergeCell ref="N5:N7"/>
    <mergeCell ref="O5:Q5"/>
    <mergeCell ref="O6:O7"/>
    <mergeCell ref="P6:P7"/>
    <mergeCell ref="Q6:Q7"/>
    <mergeCell ref="A1:D1"/>
    <mergeCell ref="E1:L1"/>
    <mergeCell ref="A3:Q3"/>
    <mergeCell ref="A5:D6"/>
    <mergeCell ref="E5:H6"/>
    <mergeCell ref="I5:K6"/>
    <mergeCell ref="L5:L7"/>
  </mergeCells>
  <conditionalFormatting sqref="O10">
    <cfRule type="cellIs" priority="1" dxfId="0" operator="lessThan">
      <formula>P10+Q10</formula>
    </cfRule>
  </conditionalFormatting>
  <printOptions horizontalCentered="1"/>
  <pageMargins left="0.2362204724409449" right="0.2362204724409449" top="0.7480314960629921" bottom="0.7480314960629921" header="0" footer="0"/>
  <pageSetup horizontalDpi="300" verticalDpi="300" orientation="landscape" paperSize="9" scale="56" r:id="rId2"/>
  <headerFooter>
    <oddHeader>&amp;L&amp;G&amp;R&amp;F</oddHeader>
    <oddFooter>&amp;LНаучен секретар (подпис):&amp;CДиректор (подпис и печат):&amp;Rстр. &amp;P от &amp;N &amp;A</oddFooter>
  </headerFooter>
  <legacyDrawingHF r:id="rId1"/>
</worksheet>
</file>

<file path=xl/worksheets/sheet26.xml><?xml version="1.0" encoding="utf-8"?>
<worksheet xmlns="http://schemas.openxmlformats.org/spreadsheetml/2006/main" xmlns:r="http://schemas.openxmlformats.org/officeDocument/2006/relationships">
  <dimension ref="A1:F164"/>
  <sheetViews>
    <sheetView showGridLines="0" zoomScale="70" zoomScaleNormal="70" zoomScalePageLayoutView="50" workbookViewId="0" topLeftCell="A1">
      <selection activeCell="A1" sqref="A1:B1"/>
    </sheetView>
  </sheetViews>
  <sheetFormatPr defaultColWidth="9.140625" defaultRowHeight="15"/>
  <cols>
    <col min="1" max="1" width="34.7109375" style="555" customWidth="1"/>
    <col min="2" max="2" width="38.140625" style="555" customWidth="1"/>
    <col min="3" max="3" width="49.00390625" style="555" customWidth="1"/>
    <col min="4" max="4" width="29.57421875" style="555" customWidth="1"/>
    <col min="5" max="5" width="48.28125" style="555" customWidth="1"/>
    <col min="6" max="16384" width="9.140625" style="555" customWidth="1"/>
  </cols>
  <sheetData>
    <row r="1" spans="1:5" s="548" customFormat="1" ht="26.25">
      <c r="A1" s="1321" t="s">
        <v>59</v>
      </c>
      <c r="B1" s="1321"/>
      <c r="C1" s="1323" t="str">
        <f>[0]!Name</f>
        <v>Институт по биоразнообразие и екосистемни изследвания</v>
      </c>
      <c r="D1" s="1323"/>
      <c r="E1" s="1323"/>
    </row>
    <row r="2" s="548" customFormat="1" ht="21.75" customHeight="1"/>
    <row r="3" spans="1:5" s="549" customFormat="1" ht="31.5" customHeight="1" thickBot="1">
      <c r="A3" s="1322" t="s">
        <v>228</v>
      </c>
      <c r="B3" s="1322"/>
      <c r="C3" s="1322"/>
      <c r="D3" s="1322"/>
      <c r="E3" s="1322"/>
    </row>
    <row r="4" spans="1:5" s="554" customFormat="1" ht="114" customHeight="1" thickBot="1" thickTop="1">
      <c r="A4" s="550" t="s">
        <v>173</v>
      </c>
      <c r="B4" s="551" t="s">
        <v>24</v>
      </c>
      <c r="C4" s="552" t="s">
        <v>176</v>
      </c>
      <c r="D4" s="552" t="s">
        <v>25</v>
      </c>
      <c r="E4" s="553" t="s">
        <v>48</v>
      </c>
    </row>
    <row r="5" spans="1:5" ht="26.25">
      <c r="A5" s="936" t="s">
        <v>85</v>
      </c>
      <c r="B5" s="937" t="s">
        <v>86</v>
      </c>
      <c r="C5" s="937" t="s">
        <v>87</v>
      </c>
      <c r="D5" s="937" t="s">
        <v>88</v>
      </c>
      <c r="E5" s="938" t="s">
        <v>104</v>
      </c>
    </row>
    <row r="6" spans="1:5" s="556" customFormat="1" ht="126">
      <c r="A6" s="939" t="s">
        <v>966</v>
      </c>
      <c r="B6" s="939"/>
      <c r="C6" s="939" t="s">
        <v>1022</v>
      </c>
      <c r="D6" s="940" t="s">
        <v>1023</v>
      </c>
      <c r="E6" s="940" t="s">
        <v>1023</v>
      </c>
    </row>
    <row r="7" spans="1:5" s="556" customFormat="1" ht="47.25">
      <c r="A7" s="941" t="s">
        <v>1920</v>
      </c>
      <c r="B7" s="941"/>
      <c r="C7" s="941"/>
      <c r="D7" s="942" t="s">
        <v>1175</v>
      </c>
      <c r="E7" s="942" t="s">
        <v>1890</v>
      </c>
    </row>
    <row r="8" spans="1:5" s="556" customFormat="1" ht="47.25">
      <c r="A8" s="941" t="s">
        <v>1920</v>
      </c>
      <c r="B8" s="941"/>
      <c r="C8" s="941"/>
      <c r="D8" s="942" t="s">
        <v>1176</v>
      </c>
      <c r="E8" s="942" t="s">
        <v>1891</v>
      </c>
    </row>
    <row r="9" spans="1:5" s="556" customFormat="1" ht="63">
      <c r="A9" s="941" t="s">
        <v>1920</v>
      </c>
      <c r="B9" s="941"/>
      <c r="C9" s="941"/>
      <c r="D9" s="942" t="s">
        <v>1177</v>
      </c>
      <c r="E9" s="942" t="s">
        <v>1892</v>
      </c>
    </row>
    <row r="10" spans="1:5" s="556" customFormat="1" ht="78.75">
      <c r="A10" s="941" t="s">
        <v>1920</v>
      </c>
      <c r="B10" s="941" t="s">
        <v>1178</v>
      </c>
      <c r="C10" s="941"/>
      <c r="D10" s="942"/>
      <c r="E10" s="942"/>
    </row>
    <row r="11" spans="1:5" s="556" customFormat="1" ht="47.25">
      <c r="A11" s="941" t="s">
        <v>1920</v>
      </c>
      <c r="B11" s="941" t="s">
        <v>1179</v>
      </c>
      <c r="C11" s="941"/>
      <c r="D11" s="942"/>
      <c r="E11" s="942"/>
    </row>
    <row r="12" spans="1:5" s="556" customFormat="1" ht="47.25">
      <c r="A12" s="941" t="s">
        <v>1919</v>
      </c>
      <c r="B12" s="941" t="s">
        <v>1362</v>
      </c>
      <c r="C12" s="941" t="s">
        <v>1851</v>
      </c>
      <c r="D12" s="942"/>
      <c r="E12" s="942"/>
    </row>
    <row r="13" spans="1:5" s="556" customFormat="1" ht="94.5">
      <c r="A13" s="941" t="s">
        <v>1918</v>
      </c>
      <c r="B13" s="941"/>
      <c r="C13" s="943" t="s">
        <v>1852</v>
      </c>
      <c r="D13" s="942"/>
      <c r="E13" s="942"/>
    </row>
    <row r="14" spans="1:5" s="556" customFormat="1" ht="26.25">
      <c r="A14" s="944" t="s">
        <v>620</v>
      </c>
      <c r="B14" s="941"/>
      <c r="C14" s="943" t="s">
        <v>1841</v>
      </c>
      <c r="D14" s="942"/>
      <c r="E14" s="942"/>
    </row>
    <row r="15" spans="1:5" s="556" customFormat="1" ht="31.5">
      <c r="A15" s="944" t="s">
        <v>620</v>
      </c>
      <c r="B15" s="941"/>
      <c r="C15" s="943" t="s">
        <v>1840</v>
      </c>
      <c r="D15" s="942"/>
      <c r="E15" s="942"/>
    </row>
    <row r="16" spans="1:5" s="556" customFormat="1" ht="94.5">
      <c r="A16" s="944" t="s">
        <v>620</v>
      </c>
      <c r="B16" s="941"/>
      <c r="C16" s="943" t="s">
        <v>1842</v>
      </c>
      <c r="D16" s="942"/>
      <c r="E16" s="942"/>
    </row>
    <row r="17" spans="1:5" s="556" customFormat="1" ht="31.5">
      <c r="A17" s="944" t="s">
        <v>620</v>
      </c>
      <c r="B17" s="941"/>
      <c r="C17" s="943" t="s">
        <v>1843</v>
      </c>
      <c r="D17" s="942"/>
      <c r="E17" s="942"/>
    </row>
    <row r="18" spans="1:5" s="556" customFormat="1" ht="31.5">
      <c r="A18" s="944" t="s">
        <v>620</v>
      </c>
      <c r="B18" s="941" t="s">
        <v>1844</v>
      </c>
      <c r="C18" s="943"/>
      <c r="D18" s="942"/>
      <c r="E18" s="942"/>
    </row>
    <row r="19" spans="1:5" s="556" customFormat="1" ht="31.5">
      <c r="A19" s="944" t="s">
        <v>620</v>
      </c>
      <c r="B19" s="941" t="s">
        <v>1845</v>
      </c>
      <c r="C19" s="943"/>
      <c r="D19" s="942"/>
      <c r="E19" s="942"/>
    </row>
    <row r="20" spans="1:5" s="556" customFormat="1" ht="31.5">
      <c r="A20" s="944" t="s">
        <v>620</v>
      </c>
      <c r="B20" s="941" t="s">
        <v>1846</v>
      </c>
      <c r="C20" s="943"/>
      <c r="D20" s="942"/>
      <c r="E20" s="942"/>
    </row>
    <row r="21" spans="1:5" s="556" customFormat="1" ht="33.75">
      <c r="A21" s="944" t="s">
        <v>620</v>
      </c>
      <c r="B21" s="944" t="s">
        <v>1847</v>
      </c>
      <c r="C21" s="944"/>
      <c r="D21" s="945"/>
      <c r="E21" s="945"/>
    </row>
    <row r="22" spans="1:5" s="556" customFormat="1" ht="126">
      <c r="A22" s="939" t="s">
        <v>961</v>
      </c>
      <c r="B22" s="939" t="s">
        <v>1025</v>
      </c>
      <c r="C22" s="939" t="s">
        <v>1026</v>
      </c>
      <c r="D22" s="940" t="s">
        <v>1027</v>
      </c>
      <c r="E22" s="940" t="s">
        <v>1028</v>
      </c>
    </row>
    <row r="23" spans="1:5" s="556" customFormat="1" ht="78.75">
      <c r="A23" s="939" t="s">
        <v>1003</v>
      </c>
      <c r="B23" s="939" t="s">
        <v>1004</v>
      </c>
      <c r="C23" s="939" t="s">
        <v>1005</v>
      </c>
      <c r="D23" s="940" t="s">
        <v>1006</v>
      </c>
      <c r="E23" s="940" t="s">
        <v>1006</v>
      </c>
    </row>
    <row r="24" spans="1:5" s="556" customFormat="1" ht="63">
      <c r="A24" s="939" t="s">
        <v>1003</v>
      </c>
      <c r="B24" s="939" t="s">
        <v>1007</v>
      </c>
      <c r="C24" s="939" t="s">
        <v>1008</v>
      </c>
      <c r="D24" s="940"/>
      <c r="E24" s="940"/>
    </row>
    <row r="25" spans="1:5" s="556" customFormat="1" ht="63">
      <c r="A25" s="939" t="s">
        <v>1003</v>
      </c>
      <c r="B25" s="939" t="s">
        <v>1009</v>
      </c>
      <c r="C25" s="939" t="s">
        <v>1010</v>
      </c>
      <c r="D25" s="940"/>
      <c r="E25" s="940"/>
    </row>
    <row r="26" spans="1:5" s="556" customFormat="1" ht="31.5">
      <c r="A26" s="939" t="s">
        <v>1003</v>
      </c>
      <c r="B26" s="939"/>
      <c r="C26" s="939" t="s">
        <v>1011</v>
      </c>
      <c r="D26" s="940"/>
      <c r="E26" s="940"/>
    </row>
    <row r="27" spans="1:5" s="556" customFormat="1" ht="47.25">
      <c r="A27" s="939" t="s">
        <v>1003</v>
      </c>
      <c r="B27" s="939"/>
      <c r="C27" s="939" t="s">
        <v>1012</v>
      </c>
      <c r="D27" s="940"/>
      <c r="E27" s="940"/>
    </row>
    <row r="28" spans="1:5" s="556" customFormat="1" ht="94.5">
      <c r="A28" s="939" t="s">
        <v>1003</v>
      </c>
      <c r="B28" s="939"/>
      <c r="C28" s="939" t="s">
        <v>1013</v>
      </c>
      <c r="D28" s="940"/>
      <c r="E28" s="940"/>
    </row>
    <row r="29" spans="1:5" s="556" customFormat="1" ht="47.25">
      <c r="A29" s="939" t="s">
        <v>1003</v>
      </c>
      <c r="B29" s="939"/>
      <c r="C29" s="939" t="s">
        <v>1014</v>
      </c>
      <c r="D29" s="940"/>
      <c r="E29" s="940"/>
    </row>
    <row r="30" spans="1:5" s="556" customFormat="1" ht="31.5">
      <c r="A30" s="939" t="s">
        <v>990</v>
      </c>
      <c r="B30" s="939"/>
      <c r="C30" s="939" t="s">
        <v>991</v>
      </c>
      <c r="D30" s="940"/>
      <c r="E30" s="940"/>
    </row>
    <row r="31" spans="1:5" s="556" customFormat="1" ht="81">
      <c r="A31" s="939" t="s">
        <v>988</v>
      </c>
      <c r="B31" s="939"/>
      <c r="C31" s="946" t="s">
        <v>1853</v>
      </c>
      <c r="D31" s="939" t="s">
        <v>1893</v>
      </c>
      <c r="E31" s="939" t="s">
        <v>1893</v>
      </c>
    </row>
    <row r="32" spans="1:5" s="556" customFormat="1" ht="81">
      <c r="A32" s="939" t="s">
        <v>988</v>
      </c>
      <c r="B32" s="939"/>
      <c r="C32" s="947" t="s">
        <v>989</v>
      </c>
      <c r="D32" s="939"/>
      <c r="E32" s="939"/>
    </row>
    <row r="33" spans="1:5" s="556" customFormat="1" ht="63">
      <c r="A33" s="939" t="s">
        <v>995</v>
      </c>
      <c r="B33" s="948" t="s">
        <v>996</v>
      </c>
      <c r="C33" s="949" t="s">
        <v>997</v>
      </c>
      <c r="D33" s="950"/>
      <c r="E33" s="950" t="s">
        <v>998</v>
      </c>
    </row>
    <row r="34" spans="1:5" s="556" customFormat="1" ht="31.5">
      <c r="A34" s="939" t="s">
        <v>995</v>
      </c>
      <c r="B34" s="948" t="s">
        <v>1894</v>
      </c>
      <c r="C34" s="949" t="s">
        <v>999</v>
      </c>
      <c r="D34" s="950"/>
      <c r="E34" s="950"/>
    </row>
    <row r="35" spans="1:5" s="556" customFormat="1" ht="31.5">
      <c r="A35" s="939" t="s">
        <v>1019</v>
      </c>
      <c r="B35" s="939" t="s">
        <v>1018</v>
      </c>
      <c r="C35" s="939" t="s">
        <v>1020</v>
      </c>
      <c r="D35" s="940"/>
      <c r="E35" s="940"/>
    </row>
    <row r="36" spans="1:5" s="556" customFormat="1" ht="47.25">
      <c r="A36" s="939" t="s">
        <v>1019</v>
      </c>
      <c r="B36" s="939"/>
      <c r="C36" s="939" t="s">
        <v>1021</v>
      </c>
      <c r="D36" s="940"/>
      <c r="E36" s="940"/>
    </row>
    <row r="37" spans="1:5" s="556" customFormat="1" ht="63">
      <c r="A37" s="941" t="s">
        <v>1381</v>
      </c>
      <c r="B37" s="941" t="s">
        <v>1360</v>
      </c>
      <c r="C37" s="941" t="s">
        <v>1854</v>
      </c>
      <c r="D37" s="942" t="s">
        <v>487</v>
      </c>
      <c r="E37" s="942" t="s">
        <v>487</v>
      </c>
    </row>
    <row r="38" spans="1:5" s="556" customFormat="1" ht="63">
      <c r="A38" s="941" t="s">
        <v>1381</v>
      </c>
      <c r="B38" s="941" t="s">
        <v>1361</v>
      </c>
      <c r="C38" s="941" t="s">
        <v>1855</v>
      </c>
      <c r="D38" s="942"/>
      <c r="E38" s="942"/>
    </row>
    <row r="39" spans="1:5" s="556" customFormat="1" ht="47.25">
      <c r="A39" s="941" t="s">
        <v>1381</v>
      </c>
      <c r="B39" s="941"/>
      <c r="C39" s="943" t="s">
        <v>1856</v>
      </c>
      <c r="D39" s="942"/>
      <c r="E39" s="942"/>
    </row>
    <row r="40" spans="1:5" s="556" customFormat="1" ht="31.5">
      <c r="A40" s="941" t="s">
        <v>1381</v>
      </c>
      <c r="B40" s="941"/>
      <c r="C40" s="943" t="s">
        <v>1857</v>
      </c>
      <c r="D40" s="942"/>
      <c r="E40" s="942"/>
    </row>
    <row r="41" spans="1:5" s="556" customFormat="1" ht="26.25">
      <c r="A41" s="941" t="s">
        <v>1381</v>
      </c>
      <c r="B41" s="941"/>
      <c r="C41" s="943" t="s">
        <v>1858</v>
      </c>
      <c r="D41" s="942"/>
      <c r="E41" s="942"/>
    </row>
    <row r="42" spans="1:5" s="556" customFormat="1" ht="189">
      <c r="A42" s="941" t="s">
        <v>1895</v>
      </c>
      <c r="B42" s="941" t="s">
        <v>1344</v>
      </c>
      <c r="C42" s="943" t="s">
        <v>1859</v>
      </c>
      <c r="D42" s="942"/>
      <c r="E42" s="942"/>
    </row>
    <row r="43" spans="1:5" s="556" customFormat="1" ht="47.25">
      <c r="A43" s="941" t="s">
        <v>1896</v>
      </c>
      <c r="B43" s="941"/>
      <c r="C43" s="943" t="s">
        <v>1860</v>
      </c>
      <c r="D43" s="942"/>
      <c r="E43" s="942"/>
    </row>
    <row r="44" spans="1:5" s="556" customFormat="1" ht="96.75">
      <c r="A44" s="944" t="s">
        <v>1897</v>
      </c>
      <c r="B44" s="944" t="s">
        <v>1838</v>
      </c>
      <c r="C44" s="951"/>
      <c r="D44" s="945"/>
      <c r="E44" s="952"/>
    </row>
    <row r="45" spans="1:5" s="556" customFormat="1" ht="81">
      <c r="A45" s="944" t="s">
        <v>1897</v>
      </c>
      <c r="B45" s="944" t="s">
        <v>1839</v>
      </c>
      <c r="C45" s="951"/>
      <c r="D45" s="945"/>
      <c r="E45" s="952"/>
    </row>
    <row r="46" spans="1:5" s="556" customFormat="1" ht="81">
      <c r="A46" s="941" t="s">
        <v>1898</v>
      </c>
      <c r="B46" s="944" t="s">
        <v>1837</v>
      </c>
      <c r="C46" s="951"/>
      <c r="D46" s="945"/>
      <c r="E46" s="952"/>
    </row>
    <row r="47" spans="1:5" s="556" customFormat="1" ht="47.25">
      <c r="A47" s="941" t="s">
        <v>1898</v>
      </c>
      <c r="B47" s="941" t="s">
        <v>1836</v>
      </c>
      <c r="C47" s="941"/>
      <c r="D47" s="942"/>
      <c r="E47" s="942"/>
    </row>
    <row r="48" spans="1:5" s="556" customFormat="1" ht="120.75" customHeight="1">
      <c r="A48" s="944" t="s">
        <v>1899</v>
      </c>
      <c r="B48" s="941"/>
      <c r="C48" s="953" t="s">
        <v>1835</v>
      </c>
      <c r="D48" s="942"/>
      <c r="E48" s="942"/>
    </row>
    <row r="49" spans="1:5" s="556" customFormat="1" ht="63">
      <c r="A49" s="944" t="s">
        <v>1899</v>
      </c>
      <c r="B49" s="941"/>
      <c r="C49" s="941" t="s">
        <v>1834</v>
      </c>
      <c r="D49" s="942"/>
      <c r="E49" s="942"/>
    </row>
    <row r="50" spans="1:5" s="556" customFormat="1" ht="26.25">
      <c r="A50" s="944" t="s">
        <v>1899</v>
      </c>
      <c r="B50" s="941"/>
      <c r="C50" s="941"/>
      <c r="D50" s="942"/>
      <c r="E50" s="942"/>
    </row>
    <row r="51" spans="1:5" s="556" customFormat="1" ht="26.25">
      <c r="A51" s="944" t="s">
        <v>1899</v>
      </c>
      <c r="B51" s="944"/>
      <c r="C51" s="944" t="s">
        <v>1833</v>
      </c>
      <c r="D51" s="945"/>
      <c r="E51" s="945"/>
    </row>
    <row r="52" spans="1:5" s="556" customFormat="1" ht="26.25">
      <c r="A52" s="944" t="s">
        <v>1899</v>
      </c>
      <c r="B52" s="944"/>
      <c r="C52" s="944" t="s">
        <v>1420</v>
      </c>
      <c r="D52" s="945"/>
      <c r="E52" s="945"/>
    </row>
    <row r="53" spans="1:5" s="556" customFormat="1" ht="26.25">
      <c r="A53" s="944" t="s">
        <v>1900</v>
      </c>
      <c r="B53" s="944"/>
      <c r="C53" s="944" t="s">
        <v>1427</v>
      </c>
      <c r="D53" s="945"/>
      <c r="E53" s="944"/>
    </row>
    <row r="54" spans="1:5" s="556" customFormat="1" ht="33.75">
      <c r="A54" s="944" t="s">
        <v>1901</v>
      </c>
      <c r="B54" s="944" t="s">
        <v>1902</v>
      </c>
      <c r="C54" s="944"/>
      <c r="D54" s="945"/>
      <c r="E54" s="944"/>
    </row>
    <row r="55" spans="1:5" s="556" customFormat="1" ht="33.75">
      <c r="A55" s="944" t="s">
        <v>1901</v>
      </c>
      <c r="B55" s="944" t="s">
        <v>1903</v>
      </c>
      <c r="C55" s="944"/>
      <c r="D55" s="945"/>
      <c r="E55" s="944"/>
    </row>
    <row r="56" spans="1:5" s="556" customFormat="1" ht="34.5" customHeight="1">
      <c r="A56" s="944" t="s">
        <v>1901</v>
      </c>
      <c r="B56" s="944" t="s">
        <v>1538</v>
      </c>
      <c r="C56" s="944"/>
      <c r="D56" s="945"/>
      <c r="E56" s="944"/>
    </row>
    <row r="57" spans="1:5" s="556" customFormat="1" ht="34.5" customHeight="1">
      <c r="A57" s="944" t="s">
        <v>1901</v>
      </c>
      <c r="B57" s="944" t="s">
        <v>1904</v>
      </c>
      <c r="C57" s="944"/>
      <c r="D57" s="945"/>
      <c r="E57" s="944"/>
    </row>
    <row r="58" spans="1:5" s="556" customFormat="1" ht="33.75">
      <c r="A58" s="944" t="s">
        <v>1901</v>
      </c>
      <c r="B58" s="944" t="s">
        <v>1905</v>
      </c>
      <c r="C58" s="944" t="s">
        <v>1424</v>
      </c>
      <c r="D58" s="945"/>
      <c r="E58" s="944"/>
    </row>
    <row r="59" spans="1:5" s="556" customFormat="1" ht="33.75">
      <c r="A59" s="944" t="s">
        <v>1906</v>
      </c>
      <c r="B59" s="944" t="s">
        <v>1425</v>
      </c>
      <c r="C59" s="944" t="s">
        <v>1426</v>
      </c>
      <c r="D59" s="944"/>
      <c r="E59" s="944"/>
    </row>
    <row r="60" spans="1:5" s="556" customFormat="1" ht="63">
      <c r="A60" s="941" t="s">
        <v>1907</v>
      </c>
      <c r="B60" s="942" t="s">
        <v>1364</v>
      </c>
      <c r="C60" s="943" t="s">
        <v>1861</v>
      </c>
      <c r="D60" s="942"/>
      <c r="E60" s="942"/>
    </row>
    <row r="61" spans="1:5" s="556" customFormat="1" ht="31.5" customHeight="1">
      <c r="A61" s="941" t="s">
        <v>1908</v>
      </c>
      <c r="B61" s="941" t="s">
        <v>1362</v>
      </c>
      <c r="C61" s="943" t="s">
        <v>1862</v>
      </c>
      <c r="D61" s="942"/>
      <c r="E61" s="942"/>
    </row>
    <row r="62" spans="1:5" s="556" customFormat="1" ht="47.25">
      <c r="A62" s="941" t="s">
        <v>1908</v>
      </c>
      <c r="B62" s="941" t="s">
        <v>1910</v>
      </c>
      <c r="C62" s="941" t="s">
        <v>1863</v>
      </c>
      <c r="D62" s="942"/>
      <c r="E62" s="942"/>
    </row>
    <row r="63" spans="1:5" s="556" customFormat="1" ht="31.5">
      <c r="A63" s="941" t="s">
        <v>1909</v>
      </c>
      <c r="B63" s="941" t="s">
        <v>1911</v>
      </c>
      <c r="C63" s="941"/>
      <c r="D63" s="942"/>
      <c r="E63" s="942"/>
    </row>
    <row r="64" spans="1:5" s="556" customFormat="1" ht="26.25">
      <c r="A64" s="941" t="s">
        <v>1909</v>
      </c>
      <c r="B64" s="941" t="s">
        <v>1912</v>
      </c>
      <c r="C64" s="941"/>
      <c r="D64" s="942"/>
      <c r="E64" s="942"/>
    </row>
    <row r="65" spans="1:5" s="556" customFormat="1" ht="31.5">
      <c r="A65" s="941" t="s">
        <v>1909</v>
      </c>
      <c r="B65" s="941"/>
      <c r="C65" s="943" t="s">
        <v>1864</v>
      </c>
      <c r="D65" s="942"/>
      <c r="E65" s="942"/>
    </row>
    <row r="66" spans="1:5" s="556" customFormat="1" ht="63">
      <c r="A66" s="941" t="s">
        <v>1913</v>
      </c>
      <c r="B66" s="941" t="s">
        <v>1172</v>
      </c>
      <c r="C66" s="941"/>
      <c r="D66" s="942"/>
      <c r="E66" s="942"/>
    </row>
    <row r="67" spans="1:5" s="556" customFormat="1" ht="126.75" customHeight="1">
      <c r="A67" s="941" t="s">
        <v>1913</v>
      </c>
      <c r="B67" s="954" t="s">
        <v>1914</v>
      </c>
      <c r="C67" s="941"/>
      <c r="D67" s="942"/>
      <c r="E67" s="942"/>
    </row>
    <row r="68" spans="1:5" s="556" customFormat="1" ht="26.25">
      <c r="A68" s="941" t="s">
        <v>1913</v>
      </c>
      <c r="B68" s="941"/>
      <c r="C68" s="941" t="s">
        <v>1173</v>
      </c>
      <c r="D68" s="942"/>
      <c r="E68" s="942"/>
    </row>
    <row r="69" spans="1:5" s="556" customFormat="1" ht="26.25">
      <c r="A69" s="941" t="s">
        <v>1915</v>
      </c>
      <c r="B69" s="941"/>
      <c r="C69" s="941" t="s">
        <v>1174</v>
      </c>
      <c r="D69" s="942" t="s">
        <v>1916</v>
      </c>
      <c r="E69" s="942"/>
    </row>
    <row r="70" spans="1:5" s="556" customFormat="1" ht="81">
      <c r="A70" s="939" t="s">
        <v>967</v>
      </c>
      <c r="B70" s="955" t="s">
        <v>968</v>
      </c>
      <c r="C70" s="955" t="s">
        <v>1865</v>
      </c>
      <c r="D70" s="940"/>
      <c r="E70" s="940"/>
    </row>
    <row r="71" spans="1:5" s="556" customFormat="1" ht="94.5">
      <c r="A71" s="939" t="s">
        <v>967</v>
      </c>
      <c r="B71" s="939"/>
      <c r="C71" s="956" t="s">
        <v>969</v>
      </c>
      <c r="D71" s="940"/>
      <c r="E71" s="940"/>
    </row>
    <row r="72" spans="1:5" s="556" customFormat="1" ht="78.75">
      <c r="A72" s="941" t="s">
        <v>1917</v>
      </c>
      <c r="B72" s="941" t="s">
        <v>1349</v>
      </c>
      <c r="C72" s="941"/>
      <c r="D72" s="942"/>
      <c r="E72" s="942"/>
    </row>
    <row r="73" spans="1:5" s="556" customFormat="1" ht="189">
      <c r="A73" s="941" t="s">
        <v>1921</v>
      </c>
      <c r="B73" s="941" t="s">
        <v>1353</v>
      </c>
      <c r="C73" s="943" t="s">
        <v>1866</v>
      </c>
      <c r="D73" s="942"/>
      <c r="E73" s="942"/>
    </row>
    <row r="74" spans="1:5" s="556" customFormat="1" ht="78.75">
      <c r="A74" s="941" t="s">
        <v>1922</v>
      </c>
      <c r="B74" s="941" t="s">
        <v>1349</v>
      </c>
      <c r="C74" s="941"/>
      <c r="D74" s="942"/>
      <c r="E74" s="942"/>
    </row>
    <row r="75" spans="1:5" s="556" customFormat="1" ht="38.25" customHeight="1">
      <c r="A75" s="957" t="s">
        <v>1923</v>
      </c>
      <c r="B75" s="941" t="s">
        <v>1924</v>
      </c>
      <c r="C75" s="941"/>
      <c r="D75" s="942"/>
      <c r="E75" s="942"/>
    </row>
    <row r="76" spans="1:5" s="556" customFormat="1" ht="44.25" customHeight="1">
      <c r="A76" s="957" t="s">
        <v>1923</v>
      </c>
      <c r="B76" s="944" t="s">
        <v>1925</v>
      </c>
      <c r="C76" s="951"/>
      <c r="D76" s="945"/>
      <c r="E76" s="957"/>
    </row>
    <row r="77" spans="1:5" s="556" customFormat="1" ht="47.25">
      <c r="A77" s="941" t="s">
        <v>1926</v>
      </c>
      <c r="B77" s="941" t="s">
        <v>1927</v>
      </c>
      <c r="C77" s="943" t="s">
        <v>1867</v>
      </c>
      <c r="D77" s="942"/>
      <c r="E77" s="942"/>
    </row>
    <row r="78" spans="1:5" s="556" customFormat="1" ht="78.75">
      <c r="A78" s="941" t="s">
        <v>1926</v>
      </c>
      <c r="B78" s="941" t="s">
        <v>1928</v>
      </c>
      <c r="C78" s="941" t="s">
        <v>1929</v>
      </c>
      <c r="D78" s="942"/>
      <c r="E78" s="942"/>
    </row>
    <row r="79" spans="1:5" s="556" customFormat="1" ht="110.25">
      <c r="A79" s="941" t="s">
        <v>1930</v>
      </c>
      <c r="B79" s="941"/>
      <c r="C79" s="953" t="s">
        <v>1931</v>
      </c>
      <c r="D79" s="942"/>
      <c r="E79" s="942"/>
    </row>
    <row r="80" spans="1:5" s="556" customFormat="1" ht="99.75" customHeight="1">
      <c r="A80" s="941" t="s">
        <v>1930</v>
      </c>
      <c r="B80" s="941"/>
      <c r="C80" s="941" t="s">
        <v>1932</v>
      </c>
      <c r="D80" s="942"/>
      <c r="E80" s="942"/>
    </row>
    <row r="81" spans="1:5" s="556" customFormat="1" ht="127.5" customHeight="1">
      <c r="A81" s="941" t="s">
        <v>1930</v>
      </c>
      <c r="B81" s="941"/>
      <c r="C81" s="953" t="s">
        <v>1933</v>
      </c>
      <c r="D81" s="942"/>
      <c r="E81" s="942"/>
    </row>
    <row r="82" spans="1:5" s="556" customFormat="1" ht="93.75" customHeight="1">
      <c r="A82" s="957" t="s">
        <v>1930</v>
      </c>
      <c r="B82" s="957"/>
      <c r="C82" s="944" t="s">
        <v>1934</v>
      </c>
      <c r="D82" s="945"/>
      <c r="E82" s="945"/>
    </row>
    <row r="83" spans="1:5" s="556" customFormat="1" ht="69" customHeight="1">
      <c r="A83" s="944" t="s">
        <v>1981</v>
      </c>
      <c r="B83" s="944" t="s">
        <v>1419</v>
      </c>
      <c r="C83" s="944" t="s">
        <v>1420</v>
      </c>
      <c r="D83" s="957"/>
      <c r="E83" s="957"/>
    </row>
    <row r="84" spans="1:5" s="556" customFormat="1" ht="103.5" customHeight="1">
      <c r="A84" s="941" t="s">
        <v>1982</v>
      </c>
      <c r="B84" s="941" t="s">
        <v>1350</v>
      </c>
      <c r="C84" s="941"/>
      <c r="D84" s="942"/>
      <c r="E84" s="942"/>
    </row>
    <row r="85" spans="1:5" s="556" customFormat="1" ht="96.75" customHeight="1">
      <c r="A85" s="957" t="s">
        <v>1983</v>
      </c>
      <c r="B85" s="957"/>
      <c r="C85" s="957"/>
      <c r="D85" s="944" t="s">
        <v>1422</v>
      </c>
      <c r="E85" s="958" t="s">
        <v>1938</v>
      </c>
    </row>
    <row r="86" spans="1:5" s="556" customFormat="1" ht="40.5" customHeight="1">
      <c r="A86" s="941" t="s">
        <v>1939</v>
      </c>
      <c r="B86" s="957"/>
      <c r="C86" s="944" t="s">
        <v>1935</v>
      </c>
      <c r="D86" s="944"/>
      <c r="E86" s="944"/>
    </row>
    <row r="87" spans="1:5" s="556" customFormat="1" ht="45.75" customHeight="1">
      <c r="A87" s="941" t="s">
        <v>1939</v>
      </c>
      <c r="B87" s="957"/>
      <c r="C87" s="944" t="s">
        <v>1936</v>
      </c>
      <c r="D87" s="944"/>
      <c r="E87" s="944"/>
    </row>
    <row r="88" spans="1:5" s="556" customFormat="1" ht="63">
      <c r="A88" s="941" t="s">
        <v>1940</v>
      </c>
      <c r="B88" s="941" t="s">
        <v>1358</v>
      </c>
      <c r="C88" s="943" t="s">
        <v>1937</v>
      </c>
      <c r="D88" s="942" t="s">
        <v>1359</v>
      </c>
      <c r="E88" s="942"/>
    </row>
    <row r="89" spans="1:5" s="556" customFormat="1" ht="33.75">
      <c r="A89" s="944" t="s">
        <v>675</v>
      </c>
      <c r="B89" s="959"/>
      <c r="C89" s="959"/>
      <c r="D89" s="944" t="s">
        <v>1421</v>
      </c>
      <c r="E89" s="944" t="s">
        <v>1421</v>
      </c>
    </row>
    <row r="90" spans="1:5" s="556" customFormat="1" ht="31.5">
      <c r="A90" s="944" t="s">
        <v>1984</v>
      </c>
      <c r="B90" s="959" t="s">
        <v>1941</v>
      </c>
      <c r="C90" s="959"/>
      <c r="D90" s="944"/>
      <c r="E90" s="944"/>
    </row>
    <row r="91" spans="1:5" s="556" customFormat="1" ht="31.5">
      <c r="A91" s="944" t="s">
        <v>1984</v>
      </c>
      <c r="B91" s="959" t="s">
        <v>1941</v>
      </c>
      <c r="C91" s="959"/>
      <c r="D91" s="944"/>
      <c r="E91" s="944"/>
    </row>
    <row r="92" spans="1:5" s="556" customFormat="1" ht="63" customHeight="1">
      <c r="A92" s="944" t="s">
        <v>1984</v>
      </c>
      <c r="B92" s="959" t="s">
        <v>1942</v>
      </c>
      <c r="C92" s="959"/>
      <c r="D92" s="944"/>
      <c r="E92" s="944"/>
    </row>
    <row r="93" spans="1:5" s="556" customFormat="1" ht="63" customHeight="1">
      <c r="A93" s="944" t="s">
        <v>1985</v>
      </c>
      <c r="B93" s="959" t="s">
        <v>1943</v>
      </c>
      <c r="C93" s="959" t="s">
        <v>1946</v>
      </c>
      <c r="D93" s="944"/>
      <c r="E93" s="944"/>
    </row>
    <row r="94" spans="1:5" s="556" customFormat="1" ht="63" customHeight="1">
      <c r="A94" s="944" t="s">
        <v>1984</v>
      </c>
      <c r="B94" s="959" t="s">
        <v>1944</v>
      </c>
      <c r="C94" s="959"/>
      <c r="D94" s="944"/>
      <c r="E94" s="944"/>
    </row>
    <row r="95" spans="1:5" s="556" customFormat="1" ht="106.5" customHeight="1">
      <c r="A95" s="944" t="s">
        <v>1984</v>
      </c>
      <c r="B95" s="959" t="s">
        <v>1945</v>
      </c>
      <c r="C95" s="959" t="s">
        <v>1947</v>
      </c>
      <c r="D95" s="944"/>
      <c r="E95" s="944"/>
    </row>
    <row r="96" spans="1:5" s="556" customFormat="1" ht="31.5" customHeight="1">
      <c r="A96" s="944" t="s">
        <v>1984</v>
      </c>
      <c r="B96" s="944"/>
      <c r="C96" s="944" t="s">
        <v>1948</v>
      </c>
      <c r="D96" s="945"/>
      <c r="E96" s="960"/>
    </row>
    <row r="97" spans="1:5" s="556" customFormat="1" ht="31.5" customHeight="1">
      <c r="A97" s="944" t="s">
        <v>1949</v>
      </c>
      <c r="B97" s="944" t="s">
        <v>1950</v>
      </c>
      <c r="C97" s="944" t="s">
        <v>1952</v>
      </c>
      <c r="D97" s="945"/>
      <c r="E97" s="960"/>
    </row>
    <row r="98" spans="1:5" s="556" customFormat="1" ht="31.5" customHeight="1">
      <c r="A98" s="944" t="s">
        <v>1949</v>
      </c>
      <c r="B98" s="944" t="s">
        <v>1951</v>
      </c>
      <c r="C98" s="944" t="s">
        <v>1953</v>
      </c>
      <c r="D98" s="945"/>
      <c r="E98" s="960"/>
    </row>
    <row r="99" spans="1:5" s="556" customFormat="1" ht="31.5" customHeight="1">
      <c r="A99" s="944" t="s">
        <v>1949</v>
      </c>
      <c r="B99" s="944"/>
      <c r="C99" s="944" t="s">
        <v>1954</v>
      </c>
      <c r="D99" s="945"/>
      <c r="E99" s="960"/>
    </row>
    <row r="100" spans="1:5" s="556" customFormat="1" ht="31.5" customHeight="1">
      <c r="A100" s="944"/>
      <c r="B100" s="944"/>
      <c r="C100" s="944" t="s">
        <v>1955</v>
      </c>
      <c r="D100" s="945"/>
      <c r="E100" s="960"/>
    </row>
    <row r="101" spans="1:5" s="556" customFormat="1" ht="39" customHeight="1">
      <c r="A101" s="944" t="s">
        <v>1949</v>
      </c>
      <c r="B101" s="944"/>
      <c r="C101" s="961" t="s">
        <v>1956</v>
      </c>
      <c r="D101" s="944" t="s">
        <v>359</v>
      </c>
      <c r="E101" s="944" t="s">
        <v>359</v>
      </c>
    </row>
    <row r="102" spans="1:5" s="556" customFormat="1" ht="52.5" customHeight="1">
      <c r="A102" s="941" t="s">
        <v>1957</v>
      </c>
      <c r="B102" s="941"/>
      <c r="C102" s="943" t="s">
        <v>1868</v>
      </c>
      <c r="D102" s="942"/>
      <c r="E102" s="942"/>
    </row>
    <row r="103" spans="1:5" s="556" customFormat="1" ht="44.25" customHeight="1">
      <c r="A103" s="941" t="s">
        <v>1958</v>
      </c>
      <c r="B103" s="941"/>
      <c r="C103" s="943" t="s">
        <v>1869</v>
      </c>
      <c r="D103" s="942"/>
      <c r="E103" s="942"/>
    </row>
    <row r="104" spans="1:5" s="556" customFormat="1" ht="47.25">
      <c r="A104" s="941" t="s">
        <v>1958</v>
      </c>
      <c r="B104" s="941"/>
      <c r="C104" s="941" t="s">
        <v>1870</v>
      </c>
      <c r="D104" s="942"/>
      <c r="E104" s="942"/>
    </row>
    <row r="105" spans="1:5" s="556" customFormat="1" ht="63">
      <c r="A105" s="941" t="s">
        <v>1958</v>
      </c>
      <c r="B105" s="941"/>
      <c r="C105" s="941" t="s">
        <v>1871</v>
      </c>
      <c r="D105" s="942"/>
      <c r="E105" s="942"/>
    </row>
    <row r="106" spans="1:5" s="556" customFormat="1" ht="31.5">
      <c r="A106" s="941" t="s">
        <v>1958</v>
      </c>
      <c r="B106" s="941"/>
      <c r="C106" s="941" t="s">
        <v>1872</v>
      </c>
      <c r="D106" s="942"/>
      <c r="E106" s="942"/>
    </row>
    <row r="107" spans="1:5" s="556" customFormat="1" ht="94.5">
      <c r="A107" s="941" t="s">
        <v>1959</v>
      </c>
      <c r="B107" s="941"/>
      <c r="C107" s="943" t="s">
        <v>1873</v>
      </c>
      <c r="D107" s="942"/>
      <c r="E107" s="942"/>
    </row>
    <row r="108" spans="1:5" s="556" customFormat="1" ht="47.25">
      <c r="A108" s="941" t="s">
        <v>1959</v>
      </c>
      <c r="B108" s="941"/>
      <c r="C108" s="943" t="s">
        <v>1351</v>
      </c>
      <c r="D108" s="942"/>
      <c r="E108" s="942"/>
    </row>
    <row r="109" spans="1:5" s="556" customFormat="1" ht="157.5">
      <c r="A109" s="942" t="s">
        <v>1960</v>
      </c>
      <c r="B109" s="941" t="s">
        <v>1363</v>
      </c>
      <c r="C109" s="942" t="s">
        <v>1874</v>
      </c>
      <c r="D109" s="942"/>
      <c r="E109" s="942"/>
    </row>
    <row r="110" spans="1:5" s="556" customFormat="1" ht="31.5">
      <c r="A110" s="941" t="s">
        <v>1961</v>
      </c>
      <c r="B110" s="942" t="s">
        <v>1156</v>
      </c>
      <c r="C110" s="942" t="s">
        <v>1157</v>
      </c>
      <c r="D110" s="942"/>
      <c r="E110" s="942"/>
    </row>
    <row r="111" spans="1:5" s="556" customFormat="1" ht="26.25">
      <c r="A111" s="941" t="s">
        <v>1961</v>
      </c>
      <c r="B111" s="941"/>
      <c r="C111" s="941" t="s">
        <v>1158</v>
      </c>
      <c r="D111" s="942"/>
      <c r="E111" s="942"/>
    </row>
    <row r="112" spans="1:5" s="556" customFormat="1" ht="26.25">
      <c r="A112" s="941" t="s">
        <v>1961</v>
      </c>
      <c r="B112" s="941"/>
      <c r="C112" s="941" t="s">
        <v>1159</v>
      </c>
      <c r="D112" s="942"/>
      <c r="E112" s="942"/>
    </row>
    <row r="113" spans="1:5" s="556" customFormat="1" ht="26.25">
      <c r="A113" s="941" t="s">
        <v>1961</v>
      </c>
      <c r="B113" s="941"/>
      <c r="C113" s="941" t="s">
        <v>1160</v>
      </c>
      <c r="D113" s="942"/>
      <c r="E113" s="942"/>
    </row>
    <row r="114" spans="1:5" s="556" customFormat="1" ht="31.5">
      <c r="A114" s="957" t="s">
        <v>1962</v>
      </c>
      <c r="B114" s="941" t="s">
        <v>1848</v>
      </c>
      <c r="C114" s="941"/>
      <c r="D114" s="942"/>
      <c r="E114" s="942"/>
    </row>
    <row r="115" spans="1:5" s="556" customFormat="1" ht="31.5">
      <c r="A115" s="957" t="s">
        <v>1962</v>
      </c>
      <c r="B115" s="941" t="s">
        <v>1849</v>
      </c>
      <c r="C115" s="941"/>
      <c r="D115" s="942"/>
      <c r="E115" s="942"/>
    </row>
    <row r="116" spans="1:5" s="556" customFormat="1" ht="113.25" customHeight="1">
      <c r="A116" s="957" t="s">
        <v>1962</v>
      </c>
      <c r="B116" s="953" t="s">
        <v>1850</v>
      </c>
      <c r="C116" s="941" t="s">
        <v>1963</v>
      </c>
      <c r="D116" s="942"/>
      <c r="E116" s="942"/>
    </row>
    <row r="117" spans="1:5" s="556" customFormat="1" ht="33.75">
      <c r="A117" s="957" t="s">
        <v>1962</v>
      </c>
      <c r="B117" s="944"/>
      <c r="C117" s="944" t="s">
        <v>1964</v>
      </c>
      <c r="D117" s="944" t="s">
        <v>1965</v>
      </c>
      <c r="E117" s="944" t="s">
        <v>1423</v>
      </c>
    </row>
    <row r="118" spans="1:5" s="556" customFormat="1" ht="47.25">
      <c r="A118" s="942" t="s">
        <v>1966</v>
      </c>
      <c r="B118" s="942" t="s">
        <v>1354</v>
      </c>
      <c r="C118" s="943" t="s">
        <v>1355</v>
      </c>
      <c r="D118" s="942"/>
      <c r="E118" s="942"/>
    </row>
    <row r="119" spans="1:5" s="556" customFormat="1" ht="110.25">
      <c r="A119" s="942" t="s">
        <v>1966</v>
      </c>
      <c r="B119" s="941" t="s">
        <v>1356</v>
      </c>
      <c r="C119" s="962" t="s">
        <v>1875</v>
      </c>
      <c r="D119" s="942"/>
      <c r="E119" s="942"/>
    </row>
    <row r="120" spans="1:5" s="556" customFormat="1" ht="31.5">
      <c r="A120" s="942" t="s">
        <v>1966</v>
      </c>
      <c r="B120" s="941" t="s">
        <v>1357</v>
      </c>
      <c r="C120" s="962" t="s">
        <v>1876</v>
      </c>
      <c r="D120" s="942"/>
      <c r="E120" s="942"/>
    </row>
    <row r="121" spans="1:5" s="556" customFormat="1" ht="47.25">
      <c r="A121" s="941" t="s">
        <v>1967</v>
      </c>
      <c r="B121" s="941"/>
      <c r="C121" s="941" t="s">
        <v>1877</v>
      </c>
      <c r="D121" s="942"/>
      <c r="E121" s="942"/>
    </row>
    <row r="122" spans="1:5" s="556" customFormat="1" ht="47.25">
      <c r="A122" s="941" t="s">
        <v>1968</v>
      </c>
      <c r="B122" s="941" t="s">
        <v>1161</v>
      </c>
      <c r="C122" s="941" t="s">
        <v>1162</v>
      </c>
      <c r="D122" s="941"/>
      <c r="E122" s="942"/>
    </row>
    <row r="123" spans="1:5" s="556" customFormat="1" ht="63">
      <c r="A123" s="941" t="s">
        <v>1968</v>
      </c>
      <c r="B123" s="941" t="s">
        <v>1163</v>
      </c>
      <c r="C123" s="941" t="s">
        <v>1164</v>
      </c>
      <c r="D123" s="941"/>
      <c r="E123" s="942"/>
    </row>
    <row r="124" spans="1:5" s="556" customFormat="1" ht="78.75">
      <c r="A124" s="941" t="s">
        <v>1968</v>
      </c>
      <c r="B124" s="941" t="s">
        <v>1165</v>
      </c>
      <c r="C124" s="941" t="s">
        <v>1166</v>
      </c>
      <c r="D124" s="941"/>
      <c r="E124" s="942"/>
    </row>
    <row r="125" spans="1:5" s="556" customFormat="1" ht="47.25">
      <c r="A125" s="941" t="s">
        <v>1968</v>
      </c>
      <c r="B125" s="941"/>
      <c r="C125" s="941" t="s">
        <v>1167</v>
      </c>
      <c r="D125" s="941"/>
      <c r="E125" s="942"/>
    </row>
    <row r="126" spans="1:5" s="556" customFormat="1" ht="26.25">
      <c r="A126" s="941" t="s">
        <v>1968</v>
      </c>
      <c r="B126" s="941"/>
      <c r="C126" s="941" t="s">
        <v>1162</v>
      </c>
      <c r="D126" s="941"/>
      <c r="E126" s="942"/>
    </row>
    <row r="127" spans="1:5" s="556" customFormat="1" ht="47.25">
      <c r="A127" s="941" t="s">
        <v>1969</v>
      </c>
      <c r="B127" s="941" t="s">
        <v>1161</v>
      </c>
      <c r="C127" s="941"/>
      <c r="D127" s="941"/>
      <c r="E127" s="942"/>
    </row>
    <row r="128" spans="1:5" s="556" customFormat="1" ht="47.25">
      <c r="A128" s="941" t="s">
        <v>1969</v>
      </c>
      <c r="B128" s="941" t="s">
        <v>1171</v>
      </c>
      <c r="C128" s="941"/>
      <c r="D128" s="942"/>
      <c r="E128" s="942"/>
    </row>
    <row r="129" spans="1:5" s="556" customFormat="1" ht="189">
      <c r="A129" s="939" t="s">
        <v>985</v>
      </c>
      <c r="B129" s="939" t="s">
        <v>986</v>
      </c>
      <c r="C129" s="939" t="s">
        <v>1878</v>
      </c>
      <c r="D129" s="955"/>
      <c r="E129" s="955"/>
    </row>
    <row r="130" spans="1:5" s="556" customFormat="1" ht="30.75" customHeight="1">
      <c r="A130" s="939" t="s">
        <v>985</v>
      </c>
      <c r="B130" s="939"/>
      <c r="C130" s="939" t="s">
        <v>1970</v>
      </c>
      <c r="D130" s="955" t="s">
        <v>1971</v>
      </c>
      <c r="E130" s="955"/>
    </row>
    <row r="131" spans="1:5" s="556" customFormat="1" ht="63">
      <c r="A131" s="939" t="s">
        <v>985</v>
      </c>
      <c r="B131" s="939"/>
      <c r="C131" s="956" t="s">
        <v>987</v>
      </c>
      <c r="D131" s="955"/>
      <c r="E131" s="955"/>
    </row>
    <row r="132" spans="1:5" s="556" customFormat="1" ht="78.75">
      <c r="A132" s="939" t="s">
        <v>970</v>
      </c>
      <c r="B132" s="939"/>
      <c r="C132" s="939" t="s">
        <v>971</v>
      </c>
      <c r="D132" s="940"/>
      <c r="E132" s="940"/>
    </row>
    <row r="133" spans="1:5" s="556" customFormat="1" ht="35.25" customHeight="1">
      <c r="A133" s="939" t="s">
        <v>970</v>
      </c>
      <c r="B133" s="939"/>
      <c r="C133" s="939"/>
      <c r="D133" s="940" t="s">
        <v>972</v>
      </c>
      <c r="E133" s="940"/>
    </row>
    <row r="134" spans="1:5" s="556" customFormat="1" ht="31.5">
      <c r="A134" s="949" t="s">
        <v>1001</v>
      </c>
      <c r="B134" s="949"/>
      <c r="C134" s="963" t="s">
        <v>1002</v>
      </c>
      <c r="D134" s="950"/>
      <c r="E134" s="950"/>
    </row>
    <row r="135" spans="1:5" s="556" customFormat="1" ht="31.5">
      <c r="A135" s="939" t="s">
        <v>959</v>
      </c>
      <c r="B135" s="939" t="s">
        <v>1018</v>
      </c>
      <c r="C135" s="939" t="s">
        <v>1024</v>
      </c>
      <c r="D135" s="940"/>
      <c r="E135" s="940"/>
    </row>
    <row r="136" spans="1:5" s="556" customFormat="1" ht="96.75">
      <c r="A136" s="939" t="s">
        <v>973</v>
      </c>
      <c r="B136" s="955"/>
      <c r="C136" s="955" t="s">
        <v>974</v>
      </c>
      <c r="D136" s="939" t="s">
        <v>975</v>
      </c>
      <c r="E136" s="939" t="s">
        <v>1972</v>
      </c>
    </row>
    <row r="137" spans="1:5" s="556" customFormat="1" ht="49.5">
      <c r="A137" s="939" t="s">
        <v>973</v>
      </c>
      <c r="B137" s="939"/>
      <c r="C137" s="955" t="s">
        <v>976</v>
      </c>
      <c r="D137" s="940"/>
      <c r="E137" s="955" t="s">
        <v>977</v>
      </c>
    </row>
    <row r="138" spans="1:5" s="556" customFormat="1" ht="33.75">
      <c r="A138" s="939" t="s">
        <v>973</v>
      </c>
      <c r="B138" s="939"/>
      <c r="C138" s="955" t="s">
        <v>978</v>
      </c>
      <c r="D138" s="939" t="s">
        <v>979</v>
      </c>
      <c r="E138" s="955"/>
    </row>
    <row r="139" spans="1:5" s="556" customFormat="1" ht="33.75">
      <c r="A139" s="939" t="s">
        <v>973</v>
      </c>
      <c r="B139" s="939"/>
      <c r="C139" s="955" t="s">
        <v>980</v>
      </c>
      <c r="D139" s="964"/>
      <c r="E139" s="940"/>
    </row>
    <row r="140" spans="1:5" s="556" customFormat="1" ht="33.75">
      <c r="A140" s="939" t="s">
        <v>973</v>
      </c>
      <c r="B140" s="939"/>
      <c r="C140" s="955" t="s">
        <v>981</v>
      </c>
      <c r="D140" s="940"/>
      <c r="E140" s="940"/>
    </row>
    <row r="141" spans="1:5" s="556" customFormat="1" ht="33.75">
      <c r="A141" s="939" t="s">
        <v>973</v>
      </c>
      <c r="B141" s="939"/>
      <c r="C141" s="955" t="s">
        <v>982</v>
      </c>
      <c r="D141" s="940"/>
      <c r="E141" s="940"/>
    </row>
    <row r="142" spans="1:6" s="548" customFormat="1" ht="33.75">
      <c r="A142" s="939" t="s">
        <v>973</v>
      </c>
      <c r="B142" s="939"/>
      <c r="C142" s="955" t="s">
        <v>983</v>
      </c>
      <c r="D142" s="940"/>
      <c r="E142" s="940"/>
      <c r="F142" s="935"/>
    </row>
    <row r="143" spans="1:5" s="548" customFormat="1" ht="33.75">
      <c r="A143" s="939" t="s">
        <v>973</v>
      </c>
      <c r="B143" s="939"/>
      <c r="C143" s="955" t="s">
        <v>1879</v>
      </c>
      <c r="D143" s="940"/>
      <c r="E143" s="940"/>
    </row>
    <row r="144" spans="1:5" s="548" customFormat="1" ht="87.75" customHeight="1">
      <c r="A144" s="939" t="s">
        <v>1973</v>
      </c>
      <c r="B144" s="939" t="s">
        <v>1974</v>
      </c>
      <c r="C144" s="955"/>
      <c r="D144" s="940"/>
      <c r="E144" s="940"/>
    </row>
    <row r="145" spans="1:5" s="548" customFormat="1" ht="62.25" customHeight="1">
      <c r="A145" s="957" t="s">
        <v>1973</v>
      </c>
      <c r="B145" s="944" t="s">
        <v>1976</v>
      </c>
      <c r="C145" s="957" t="s">
        <v>1418</v>
      </c>
      <c r="D145" s="957" t="s">
        <v>1975</v>
      </c>
      <c r="E145" s="952"/>
    </row>
    <row r="146" spans="1:5" s="548" customFormat="1" ht="63">
      <c r="A146" s="941" t="s">
        <v>1977</v>
      </c>
      <c r="B146" s="941" t="s">
        <v>1346</v>
      </c>
      <c r="C146" s="943" t="s">
        <v>1880</v>
      </c>
      <c r="D146" s="942" t="s">
        <v>1347</v>
      </c>
      <c r="E146" s="942" t="s">
        <v>1348</v>
      </c>
    </row>
    <row r="147" spans="1:5" s="548" customFormat="1" ht="26.25">
      <c r="A147" s="941" t="s">
        <v>1977</v>
      </c>
      <c r="B147" s="941"/>
      <c r="C147" s="943" t="s">
        <v>1881</v>
      </c>
      <c r="D147" s="942"/>
      <c r="E147" s="942"/>
    </row>
    <row r="148" spans="1:5" s="548" customFormat="1" ht="26.25">
      <c r="A148" s="941" t="s">
        <v>1977</v>
      </c>
      <c r="B148" s="941"/>
      <c r="C148" s="943" t="s">
        <v>1882</v>
      </c>
      <c r="D148" s="942"/>
      <c r="E148" s="942"/>
    </row>
    <row r="149" spans="1:5" s="548" customFormat="1" ht="26.25">
      <c r="A149" s="941" t="s">
        <v>1977</v>
      </c>
      <c r="B149" s="941"/>
      <c r="C149" s="943" t="s">
        <v>1883</v>
      </c>
      <c r="D149" s="942"/>
      <c r="E149" s="942"/>
    </row>
    <row r="150" spans="1:5" s="548" customFormat="1" ht="31.5">
      <c r="A150" s="941" t="s">
        <v>1977</v>
      </c>
      <c r="B150" s="941"/>
      <c r="C150" s="943" t="s">
        <v>1884</v>
      </c>
      <c r="D150" s="942"/>
      <c r="E150" s="942"/>
    </row>
    <row r="151" spans="1:5" s="548" customFormat="1" ht="31.5">
      <c r="A151" s="941" t="s">
        <v>1977</v>
      </c>
      <c r="B151" s="941"/>
      <c r="C151" s="962" t="s">
        <v>1885</v>
      </c>
      <c r="D151" s="942"/>
      <c r="E151" s="942"/>
    </row>
    <row r="152" spans="1:5" s="548" customFormat="1" ht="31.5">
      <c r="A152" s="941" t="s">
        <v>1977</v>
      </c>
      <c r="B152" s="941"/>
      <c r="C152" s="962" t="s">
        <v>1886</v>
      </c>
      <c r="D152" s="942"/>
      <c r="E152" s="942"/>
    </row>
    <row r="153" spans="1:5" s="548" customFormat="1" ht="31.5">
      <c r="A153" s="941" t="s">
        <v>1977</v>
      </c>
      <c r="B153" s="941"/>
      <c r="C153" s="943" t="s">
        <v>1887</v>
      </c>
      <c r="D153" s="942"/>
      <c r="E153" s="942"/>
    </row>
    <row r="154" spans="1:5" s="548" customFormat="1" ht="47.25">
      <c r="A154" s="941" t="s">
        <v>1978</v>
      </c>
      <c r="B154" s="941" t="s">
        <v>1168</v>
      </c>
      <c r="C154" s="941" t="s">
        <v>1169</v>
      </c>
      <c r="D154" s="941"/>
      <c r="E154" s="942"/>
    </row>
    <row r="155" spans="1:5" s="548" customFormat="1" ht="26.25">
      <c r="A155" s="941" t="s">
        <v>1978</v>
      </c>
      <c r="B155" s="941"/>
      <c r="C155" s="941" t="s">
        <v>1170</v>
      </c>
      <c r="D155" s="941"/>
      <c r="E155" s="942"/>
    </row>
    <row r="156" spans="1:5" s="548" customFormat="1" ht="348.75" customHeight="1">
      <c r="A156" s="941" t="s">
        <v>1979</v>
      </c>
      <c r="B156" s="941" t="s">
        <v>1341</v>
      </c>
      <c r="C156" s="943" t="s">
        <v>1888</v>
      </c>
      <c r="D156" s="942" t="s">
        <v>1342</v>
      </c>
      <c r="E156" s="942" t="s">
        <v>1343</v>
      </c>
    </row>
    <row r="157" spans="1:5" s="548" customFormat="1" ht="31.5">
      <c r="A157" s="939" t="s">
        <v>1015</v>
      </c>
      <c r="B157" s="939" t="s">
        <v>1016</v>
      </c>
      <c r="C157" s="939"/>
      <c r="D157" s="940"/>
      <c r="E157" s="940"/>
    </row>
    <row r="158" spans="1:5" s="548" customFormat="1" ht="47.25">
      <c r="A158" s="939" t="s">
        <v>952</v>
      </c>
      <c r="B158" s="939" t="s">
        <v>984</v>
      </c>
      <c r="C158" s="939"/>
      <c r="D158" s="940"/>
      <c r="E158" s="940" t="s">
        <v>1980</v>
      </c>
    </row>
    <row r="159" spans="1:5" s="548" customFormat="1" ht="31.5">
      <c r="A159" s="939" t="s">
        <v>992</v>
      </c>
      <c r="B159" s="939"/>
      <c r="C159" s="939" t="s">
        <v>993</v>
      </c>
      <c r="D159" s="940"/>
      <c r="E159" s="940"/>
    </row>
    <row r="160" spans="1:5" s="548" customFormat="1" ht="63">
      <c r="A160" s="939" t="s">
        <v>994</v>
      </c>
      <c r="B160" s="939"/>
      <c r="C160" s="965" t="s">
        <v>1889</v>
      </c>
      <c r="D160" s="940"/>
      <c r="E160" s="940"/>
    </row>
    <row r="161" spans="1:5" s="548" customFormat="1" ht="26.25">
      <c r="A161" s="957" t="s">
        <v>1519</v>
      </c>
      <c r="B161" s="957" t="s">
        <v>1428</v>
      </c>
      <c r="C161" s="957"/>
      <c r="D161" s="957"/>
      <c r="E161" s="957"/>
    </row>
    <row r="162" spans="1:5" s="548" customFormat="1" ht="31.5">
      <c r="A162" s="949" t="s">
        <v>956</v>
      </c>
      <c r="B162" s="949"/>
      <c r="C162" s="966" t="s">
        <v>1000</v>
      </c>
      <c r="D162" s="950"/>
      <c r="E162" s="950"/>
    </row>
    <row r="163" spans="1:5" s="548" customFormat="1" ht="31.5">
      <c r="A163" s="939" t="s">
        <v>1017</v>
      </c>
      <c r="B163" s="939" t="s">
        <v>1018</v>
      </c>
      <c r="C163" s="965"/>
      <c r="D163" s="940"/>
      <c r="E163" s="940"/>
    </row>
    <row r="164" spans="1:5" ht="39.75" customHeight="1">
      <c r="A164" s="1324" t="s">
        <v>186</v>
      </c>
      <c r="B164" s="1324"/>
      <c r="C164" s="1324"/>
      <c r="D164" s="1324"/>
      <c r="E164" s="1324"/>
    </row>
  </sheetData>
  <sheetProtection insertRows="0" deleteRows="0"/>
  <mergeCells count="4">
    <mergeCell ref="A1:B1"/>
    <mergeCell ref="A3:E3"/>
    <mergeCell ref="C1:E1"/>
    <mergeCell ref="A164:E164"/>
  </mergeCells>
  <printOptions horizontalCentered="1"/>
  <pageMargins left="0.2362204724409449" right="0.2362204724409449" top="0.7480314960629921" bottom="0.7480314960629921" header="0" footer="0"/>
  <pageSetup horizontalDpi="300" verticalDpi="300" orientation="landscape" paperSize="9" scale="71" r:id="rId2"/>
  <headerFooter>
    <oddHeader>&amp;L&amp;G&amp;R&amp;F</oddHeader>
    <oddFooter>&amp;LНаучен секретар (подпис):&amp;CДиректор (подпис и печат):&amp;Rстр. &amp;P от &amp;N &amp;A</oddFooter>
  </headerFooter>
  <legacyDrawingHF r:id="rId1"/>
</worksheet>
</file>

<file path=xl/worksheets/sheet27.xml><?xml version="1.0" encoding="utf-8"?>
<worksheet xmlns="http://schemas.openxmlformats.org/spreadsheetml/2006/main" xmlns:r="http://schemas.openxmlformats.org/officeDocument/2006/relationships">
  <dimension ref="A1:E6"/>
  <sheetViews>
    <sheetView showGridLines="0" zoomScale="70" zoomScaleNormal="70" zoomScalePageLayoutView="50" workbookViewId="0" topLeftCell="A1">
      <selection activeCell="E28" sqref="E28"/>
    </sheetView>
  </sheetViews>
  <sheetFormatPr defaultColWidth="9.140625" defaultRowHeight="15"/>
  <cols>
    <col min="1" max="1" width="43.0039062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217" t="s">
        <v>59</v>
      </c>
      <c r="B1" s="211" t="str">
        <f>[0]!Name</f>
        <v>Институт по биоразнообразие и екосистемни изследвания</v>
      </c>
      <c r="C1" s="219"/>
      <c r="D1" s="211"/>
      <c r="E1" s="212"/>
    </row>
    <row r="2" spans="4:5" s="2" customFormat="1" ht="21.75" customHeight="1">
      <c r="D2" s="218"/>
      <c r="E2" s="218"/>
    </row>
    <row r="3" spans="1:5" s="5" customFormat="1" ht="37.5" customHeight="1" thickBot="1">
      <c r="A3" s="1325" t="s">
        <v>229</v>
      </c>
      <c r="B3" s="1325"/>
      <c r="C3" s="1325"/>
      <c r="D3" s="40"/>
      <c r="E3" s="40"/>
    </row>
    <row r="4" spans="1:3" ht="17.25" thickBot="1" thickTop="1">
      <c r="A4" s="66" t="s">
        <v>200</v>
      </c>
      <c r="B4" s="66" t="s">
        <v>201</v>
      </c>
      <c r="C4" s="267" t="s">
        <v>202</v>
      </c>
    </row>
    <row r="5" spans="1:3" ht="16.5" thickBot="1">
      <c r="A5" s="213" t="s">
        <v>85</v>
      </c>
      <c r="B5" s="213" t="s">
        <v>86</v>
      </c>
      <c r="C5" s="133" t="s">
        <v>87</v>
      </c>
    </row>
    <row r="6" spans="1:3" ht="16.5" thickBot="1">
      <c r="A6" s="237">
        <v>89</v>
      </c>
      <c r="B6" s="237">
        <v>65</v>
      </c>
      <c r="C6" s="268">
        <v>315</v>
      </c>
    </row>
  </sheetData>
  <sheetProtection insertRows="0" deleteRows="0"/>
  <mergeCells count="1">
    <mergeCell ref="A3:C3"/>
  </mergeCells>
  <printOptions horizontalCentered="1"/>
  <pageMargins left="0.2362204724409449" right="0.2362204724409449" top="0.7480314960629921" bottom="0.7480314960629921" header="0" footer="0"/>
  <pageSetup horizontalDpi="300" verticalDpi="300" orientation="landscape" paperSize="9" scale="71" r:id="rId2"/>
  <headerFooter>
    <oddHeader>&amp;L&amp;G&amp;R&amp;F</oddHeader>
    <oddFooter>&amp;LНаучен секретар (подпис):&amp;CДиректор (подпис и печат):&amp;Rстр. &amp;P от &amp;N &amp;A</oddFooter>
  </headerFooter>
  <legacyDrawingHF r:id="rId1"/>
</worksheet>
</file>

<file path=xl/worksheets/sheet28.xml><?xml version="1.0" encoding="utf-8"?>
<worksheet xmlns="http://schemas.openxmlformats.org/spreadsheetml/2006/main" xmlns:r="http://schemas.openxmlformats.org/officeDocument/2006/relationships">
  <dimension ref="A1:E24"/>
  <sheetViews>
    <sheetView showGridLines="0" zoomScale="80" zoomScaleNormal="80" zoomScalePageLayoutView="60" workbookViewId="0" topLeftCell="A4">
      <selection activeCell="C14" sqref="C14"/>
    </sheetView>
  </sheetViews>
  <sheetFormatPr defaultColWidth="9.140625" defaultRowHeight="15"/>
  <cols>
    <col min="1" max="1" width="19.140625" style="1" customWidth="1"/>
    <col min="2" max="2" width="23.28125" style="1" customWidth="1"/>
    <col min="3" max="3" width="27.8515625" style="1" customWidth="1"/>
    <col min="4" max="4" width="75.140625" style="1" customWidth="1"/>
    <col min="5" max="16384" width="9.140625" style="1" customWidth="1"/>
  </cols>
  <sheetData>
    <row r="1" spans="1:4" s="73" customFormat="1" ht="16.5">
      <c r="A1" s="1326" t="s">
        <v>59</v>
      </c>
      <c r="B1" s="1326"/>
      <c r="C1" s="1327" t="str">
        <f>[0]!Name</f>
        <v>Институт по биоразнообразие и екосистемни изследвания</v>
      </c>
      <c r="D1" s="1327"/>
    </row>
    <row r="2" s="2" customFormat="1" ht="21.75" customHeight="1"/>
    <row r="3" spans="1:4" s="5" customFormat="1" ht="57.75" customHeight="1">
      <c r="A3" s="1151" t="s">
        <v>230</v>
      </c>
      <c r="B3" s="1151"/>
      <c r="C3" s="1151"/>
      <c r="D3" s="1151"/>
    </row>
    <row r="4" spans="1:4" s="5" customFormat="1" ht="14.25" customHeight="1" thickBot="1">
      <c r="A4" s="1334" t="s">
        <v>203</v>
      </c>
      <c r="B4" s="1334"/>
      <c r="C4" s="1335"/>
      <c r="D4" s="1335"/>
    </row>
    <row r="5" spans="1:4" s="5" customFormat="1" ht="13.5" customHeight="1" thickBot="1" thickTop="1">
      <c r="A5" s="221" t="s">
        <v>17</v>
      </c>
      <c r="B5" s="222" t="s">
        <v>18</v>
      </c>
      <c r="C5" s="220"/>
      <c r="D5" s="220"/>
    </row>
    <row r="6" spans="1:4" s="5" customFormat="1" ht="12" customHeight="1">
      <c r="A6" s="232" t="s">
        <v>204</v>
      </c>
      <c r="B6" s="232" t="s">
        <v>205</v>
      </c>
      <c r="C6" s="220"/>
      <c r="D6" s="220"/>
    </row>
    <row r="7" spans="1:4" s="5" customFormat="1" ht="26.25" customHeight="1" thickBot="1">
      <c r="A7" s="220"/>
      <c r="B7" s="220"/>
      <c r="C7" s="220"/>
      <c r="D7" s="220"/>
    </row>
    <row r="8" spans="1:4" ht="18.75" customHeight="1" thickBot="1" thickTop="1">
      <c r="A8" s="1328" t="s">
        <v>16</v>
      </c>
      <c r="B8" s="1329"/>
      <c r="C8" s="1330" t="s">
        <v>272</v>
      </c>
      <c r="D8" s="1332" t="s">
        <v>4</v>
      </c>
    </row>
    <row r="9" spans="1:4" ht="74.25" customHeight="1" thickBot="1">
      <c r="A9" s="71" t="s">
        <v>271</v>
      </c>
      <c r="B9" s="72" t="s">
        <v>270</v>
      </c>
      <c r="C9" s="1331"/>
      <c r="D9" s="1333"/>
    </row>
    <row r="10" spans="1:4" ht="16.5" thickBot="1">
      <c r="A10" s="134" t="s">
        <v>85</v>
      </c>
      <c r="B10" s="135" t="s">
        <v>86</v>
      </c>
      <c r="C10" s="136" t="s">
        <v>87</v>
      </c>
      <c r="D10" s="137" t="s">
        <v>88</v>
      </c>
    </row>
    <row r="11" spans="1:4" s="478" customFormat="1" ht="15" thickTop="1">
      <c r="A11" s="586" t="s">
        <v>1029</v>
      </c>
      <c r="B11" s="587" t="s">
        <v>1030</v>
      </c>
      <c r="C11" s="591" t="s">
        <v>1031</v>
      </c>
      <c r="D11" s="589" t="s">
        <v>1032</v>
      </c>
    </row>
    <row r="12" spans="1:4" s="478" customFormat="1" ht="42.75">
      <c r="A12" s="592" t="s">
        <v>1033</v>
      </c>
      <c r="B12" s="592" t="s">
        <v>1034</v>
      </c>
      <c r="C12" s="593" t="s">
        <v>1035</v>
      </c>
      <c r="D12" s="594" t="s">
        <v>1036</v>
      </c>
    </row>
    <row r="13" spans="1:4" s="478" customFormat="1" ht="14.25">
      <c r="A13" s="592" t="s">
        <v>1037</v>
      </c>
      <c r="B13" s="592" t="s">
        <v>1038</v>
      </c>
      <c r="C13" s="593" t="s">
        <v>1039</v>
      </c>
      <c r="D13" s="594" t="s">
        <v>1040</v>
      </c>
    </row>
    <row r="14" spans="1:4" s="479" customFormat="1" ht="42.75" customHeight="1">
      <c r="A14" s="595" t="s">
        <v>1180</v>
      </c>
      <c r="B14" s="596" t="s">
        <v>1181</v>
      </c>
      <c r="C14" s="696" t="s">
        <v>1031</v>
      </c>
      <c r="D14" s="597" t="s">
        <v>2090</v>
      </c>
    </row>
    <row r="15" spans="1:4" s="478" customFormat="1" ht="28.5">
      <c r="A15" s="598" t="s">
        <v>1335</v>
      </c>
      <c r="B15" s="599" t="s">
        <v>1336</v>
      </c>
      <c r="C15" s="600" t="s">
        <v>1196</v>
      </c>
      <c r="D15" s="574" t="s">
        <v>1337</v>
      </c>
    </row>
    <row r="16" spans="1:4" s="478" customFormat="1" ht="42.75">
      <c r="A16" s="601" t="s">
        <v>1338</v>
      </c>
      <c r="B16" s="601" t="s">
        <v>1339</v>
      </c>
      <c r="C16" s="602" t="s">
        <v>1196</v>
      </c>
      <c r="D16" s="575" t="s">
        <v>1340</v>
      </c>
    </row>
    <row r="17" spans="1:5" s="492" customFormat="1" ht="15.75">
      <c r="A17" s="588" t="s">
        <v>1429</v>
      </c>
      <c r="B17" s="603">
        <v>12</v>
      </c>
      <c r="C17" s="604" t="s">
        <v>1196</v>
      </c>
      <c r="D17" s="604" t="s">
        <v>1430</v>
      </c>
      <c r="E17" s="491"/>
    </row>
    <row r="18" spans="1:5" s="492" customFormat="1" ht="57.75">
      <c r="A18" s="605">
        <v>3</v>
      </c>
      <c r="B18" s="603">
        <v>12</v>
      </c>
      <c r="C18" s="604" t="s">
        <v>1431</v>
      </c>
      <c r="D18" s="604" t="s">
        <v>1432</v>
      </c>
      <c r="E18" s="491"/>
    </row>
    <row r="19" spans="1:4" s="492" customFormat="1" ht="14.25">
      <c r="A19" s="606"/>
      <c r="B19" s="603">
        <v>10</v>
      </c>
      <c r="C19" s="604" t="s">
        <v>1431</v>
      </c>
      <c r="D19" s="607" t="s">
        <v>1433</v>
      </c>
    </row>
    <row r="20" spans="1:5" s="492" customFormat="1" ht="57">
      <c r="A20" s="686" t="s">
        <v>2091</v>
      </c>
      <c r="B20" s="685" t="s">
        <v>2092</v>
      </c>
      <c r="C20" s="684" t="s">
        <v>1078</v>
      </c>
      <c r="D20" s="683" t="s">
        <v>2093</v>
      </c>
      <c r="E20" s="682"/>
    </row>
    <row r="21" spans="1:4" s="6" customFormat="1" ht="14.25">
      <c r="A21" s="223"/>
      <c r="B21" s="224"/>
      <c r="C21" s="225"/>
      <c r="D21" s="226"/>
    </row>
    <row r="22" spans="1:4" s="6" customFormat="1" ht="14.25">
      <c r="A22" s="227"/>
      <c r="B22" s="227"/>
      <c r="C22" s="228"/>
      <c r="D22" s="229"/>
    </row>
    <row r="23" spans="1:4" s="6" customFormat="1" ht="14.25">
      <c r="A23" s="230"/>
      <c r="B23" s="231"/>
      <c r="C23" s="228"/>
      <c r="D23" s="229"/>
    </row>
    <row r="24" spans="1:4" s="6" customFormat="1" ht="15.75" customHeight="1" thickBot="1">
      <c r="A24" s="1237" t="s">
        <v>186</v>
      </c>
      <c r="B24" s="1238"/>
      <c r="C24" s="1238"/>
      <c r="D24" s="1239"/>
    </row>
    <row r="25" s="6" customFormat="1" ht="15" thickTop="1"/>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sheetData>
  <sheetProtection insertRows="0" deleteRows="0"/>
  <mergeCells count="8">
    <mergeCell ref="A24:D24"/>
    <mergeCell ref="A1:B1"/>
    <mergeCell ref="A3:D3"/>
    <mergeCell ref="C1:D1"/>
    <mergeCell ref="A8:B8"/>
    <mergeCell ref="C8:C9"/>
    <mergeCell ref="D8:D9"/>
    <mergeCell ref="A4:D4"/>
  </mergeCells>
  <printOptions horizontalCentered="1"/>
  <pageMargins left="0.2362204724409449" right="0.2362204724409449" top="0.9448818897637796" bottom="0.7480314960629921" header="0" footer="0"/>
  <pageSetup horizontalDpi="300" verticalDpi="300" orientation="landscape" paperSize="9" scale="90" r:id="rId2"/>
  <headerFooter>
    <oddHeader>&amp;L&amp;G&amp;R&amp;F</oddHeader>
    <oddFooter>&amp;LНаучен секретар (подпис):&amp;CДиректор (подпис и печат):&amp;Rстр. &amp;P от &amp;N &amp;A</oddFooter>
  </headerFooter>
  <legacyDrawingHF r:id="rId1"/>
</worksheet>
</file>

<file path=xl/worksheets/sheet29.xml><?xml version="1.0" encoding="utf-8"?>
<worksheet xmlns="http://schemas.openxmlformats.org/spreadsheetml/2006/main" xmlns:r="http://schemas.openxmlformats.org/officeDocument/2006/relationships">
  <dimension ref="A1:D17"/>
  <sheetViews>
    <sheetView showGridLines="0" zoomScale="80" zoomScaleNormal="80" zoomScalePageLayoutView="60" workbookViewId="0" topLeftCell="A1">
      <selection activeCell="C26" sqref="C26"/>
    </sheetView>
  </sheetViews>
  <sheetFormatPr defaultColWidth="9.140625" defaultRowHeight="15"/>
  <cols>
    <col min="1" max="1" width="16.57421875" style="1" customWidth="1"/>
    <col min="2" max="2" width="22.7109375" style="1" customWidth="1"/>
    <col min="3" max="3" width="27.8515625" style="1" customWidth="1"/>
    <col min="4" max="4" width="75.140625" style="1" customWidth="1"/>
    <col min="5" max="16384" width="9.140625" style="1" customWidth="1"/>
  </cols>
  <sheetData>
    <row r="1" spans="1:4" s="73" customFormat="1" ht="16.5">
      <c r="A1" s="1326" t="s">
        <v>59</v>
      </c>
      <c r="B1" s="1326"/>
      <c r="C1" s="1327" t="str">
        <f>[0]!Name</f>
        <v>Институт по биоразнообразие и екосистемни изследвания</v>
      </c>
      <c r="D1" s="1327"/>
    </row>
    <row r="2" s="2" customFormat="1" ht="21.75" customHeight="1"/>
    <row r="3" spans="1:4" s="5" customFormat="1" ht="54" customHeight="1">
      <c r="A3" s="1151" t="s">
        <v>231</v>
      </c>
      <c r="B3" s="1151"/>
      <c r="C3" s="1151"/>
      <c r="D3" s="1151"/>
    </row>
    <row r="4" spans="1:4" s="5" customFormat="1" ht="14.25" customHeight="1" thickBot="1">
      <c r="A4" s="1334" t="s">
        <v>203</v>
      </c>
      <c r="B4" s="1334"/>
      <c r="C4" s="1335"/>
      <c r="D4" s="1335"/>
    </row>
    <row r="5" spans="1:4" s="5" customFormat="1" ht="13.5" customHeight="1" thickBot="1" thickTop="1">
      <c r="A5" s="221" t="s">
        <v>17</v>
      </c>
      <c r="B5" s="222" t="s">
        <v>18</v>
      </c>
      <c r="C5" s="220"/>
      <c r="D5" s="220"/>
    </row>
    <row r="6" spans="1:4" s="5" customFormat="1" ht="12" customHeight="1">
      <c r="A6" s="232" t="s">
        <v>204</v>
      </c>
      <c r="B6" s="232" t="s">
        <v>205</v>
      </c>
      <c r="C6" s="220"/>
      <c r="D6" s="220"/>
    </row>
    <row r="7" spans="1:4" s="5" customFormat="1" ht="30.75" customHeight="1" thickBot="1">
      <c r="A7" s="198"/>
      <c r="B7" s="198"/>
      <c r="C7" s="198"/>
      <c r="D7" s="198"/>
    </row>
    <row r="8" spans="1:4" ht="18.75" customHeight="1" thickBot="1" thickTop="1">
      <c r="A8" s="1328" t="s">
        <v>16</v>
      </c>
      <c r="B8" s="1329"/>
      <c r="C8" s="1330" t="s">
        <v>177</v>
      </c>
      <c r="D8" s="1332" t="s">
        <v>4</v>
      </c>
    </row>
    <row r="9" spans="1:4" ht="42" customHeight="1" thickBot="1">
      <c r="A9" s="71" t="s">
        <v>17</v>
      </c>
      <c r="B9" s="72" t="s">
        <v>18</v>
      </c>
      <c r="C9" s="1331"/>
      <c r="D9" s="1333"/>
    </row>
    <row r="10" spans="1:4" ht="16.5" thickBot="1">
      <c r="A10" s="67" t="s">
        <v>85</v>
      </c>
      <c r="B10" s="68" t="s">
        <v>86</v>
      </c>
      <c r="C10" s="69" t="s">
        <v>87</v>
      </c>
      <c r="D10" s="70" t="s">
        <v>88</v>
      </c>
    </row>
    <row r="11" spans="1:4" s="478" customFormat="1" ht="29.25" thickTop="1">
      <c r="A11" s="586" t="s">
        <v>1041</v>
      </c>
      <c r="B11" s="587" t="s">
        <v>1042</v>
      </c>
      <c r="C11" s="588" t="s">
        <v>1434</v>
      </c>
      <c r="D11" s="589" t="s">
        <v>1043</v>
      </c>
    </row>
    <row r="12" spans="1:4" s="478" customFormat="1" ht="14.25">
      <c r="A12" s="588"/>
      <c r="B12" s="590"/>
      <c r="C12" s="588"/>
      <c r="D12" s="588"/>
    </row>
    <row r="13" spans="1:4" s="6" customFormat="1" ht="14.25">
      <c r="A13" s="223"/>
      <c r="B13" s="224"/>
      <c r="C13" s="225"/>
      <c r="D13" s="226"/>
    </row>
    <row r="14" spans="1:4" s="6" customFormat="1" ht="14.25">
      <c r="A14" s="230"/>
      <c r="B14" s="231"/>
      <c r="C14" s="228"/>
      <c r="D14" s="229"/>
    </row>
    <row r="15" spans="1:4" s="6" customFormat="1" ht="14.25">
      <c r="A15" s="230"/>
      <c r="B15" s="231"/>
      <c r="C15" s="228"/>
      <c r="D15" s="229"/>
    </row>
    <row r="16" spans="1:4" s="6" customFormat="1" ht="14.25">
      <c r="A16" s="230"/>
      <c r="B16" s="231"/>
      <c r="C16" s="228"/>
      <c r="D16" s="229"/>
    </row>
    <row r="17" spans="1:4" s="6" customFormat="1" ht="15.75" thickBot="1">
      <c r="A17" s="1237" t="s">
        <v>186</v>
      </c>
      <c r="B17" s="1238"/>
      <c r="C17" s="1238"/>
      <c r="D17" s="1239"/>
    </row>
    <row r="18" s="6" customFormat="1" ht="15" thickTop="1"/>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6" customFormat="1" ht="14.25"/>
    <row r="82" s="6" customFormat="1" ht="14.25"/>
    <row r="83" s="6" customFormat="1" ht="14.25"/>
    <row r="84" s="6" customFormat="1" ht="14.25"/>
    <row r="85" s="6" customFormat="1" ht="14.25"/>
    <row r="86" s="6" customFormat="1" ht="14.25"/>
  </sheetData>
  <sheetProtection insertRows="0" deleteRows="0"/>
  <mergeCells count="8">
    <mergeCell ref="A17:D17"/>
    <mergeCell ref="A1:B1"/>
    <mergeCell ref="C1:D1"/>
    <mergeCell ref="A3:D3"/>
    <mergeCell ref="A8:B8"/>
    <mergeCell ref="C8:C9"/>
    <mergeCell ref="D8:D9"/>
    <mergeCell ref="A4:D4"/>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xml><?xml version="1.0" encoding="utf-8"?>
<worksheet xmlns="http://schemas.openxmlformats.org/spreadsheetml/2006/main" xmlns:r="http://schemas.openxmlformats.org/officeDocument/2006/relationships">
  <dimension ref="A1:X16"/>
  <sheetViews>
    <sheetView showGridLines="0" zoomScale="80" zoomScaleNormal="80" zoomScalePageLayoutView="80" workbookViewId="0" topLeftCell="A1">
      <selection activeCell="H14" sqref="H14"/>
    </sheetView>
  </sheetViews>
  <sheetFormatPr defaultColWidth="9.140625" defaultRowHeight="15"/>
  <cols>
    <col min="1" max="1" width="44.421875" style="1" customWidth="1"/>
    <col min="2" max="2" width="12.28125" style="1" customWidth="1"/>
    <col min="3" max="3" width="13.8515625" style="1" customWidth="1"/>
    <col min="4" max="6" width="9.140625" style="1" customWidth="1"/>
    <col min="7" max="7" width="7.7109375" style="1" customWidth="1"/>
    <col min="8" max="8" width="13.7109375" style="19" customWidth="1"/>
    <col min="9" max="9" width="13.57421875" style="19" customWidth="1"/>
    <col min="10" max="16384" width="9.140625" style="1" customWidth="1"/>
  </cols>
  <sheetData>
    <row r="1" spans="1:24" s="10" customFormat="1" ht="22.5" customHeight="1">
      <c r="A1" s="11" t="s">
        <v>59</v>
      </c>
      <c r="B1" s="1128" t="str">
        <f>[0]!Name</f>
        <v>Институт по биоразнообразие и екосистемни изследвания</v>
      </c>
      <c r="C1" s="1128"/>
      <c r="D1" s="1128"/>
      <c r="E1" s="1128"/>
      <c r="F1" s="1128"/>
      <c r="G1" s="1128"/>
      <c r="H1" s="1128"/>
      <c r="I1" s="1128"/>
      <c r="J1" s="9"/>
      <c r="K1" s="9"/>
      <c r="L1" s="9"/>
      <c r="M1" s="9"/>
      <c r="N1" s="9"/>
      <c r="O1" s="9"/>
      <c r="P1" s="9"/>
      <c r="Q1" s="9"/>
      <c r="R1" s="9"/>
      <c r="S1" s="9"/>
      <c r="T1" s="9"/>
      <c r="U1" s="9"/>
      <c r="V1" s="9"/>
      <c r="W1" s="9"/>
      <c r="X1" s="9"/>
    </row>
    <row r="2" spans="1:9" s="5" customFormat="1" ht="27.75" customHeight="1">
      <c r="A2" s="8"/>
      <c r="B2" s="8"/>
      <c r="C2" s="8"/>
      <c r="D2" s="8"/>
      <c r="H2" s="18"/>
      <c r="I2" s="18"/>
    </row>
    <row r="3" spans="1:9" s="5" customFormat="1" ht="74.25" customHeight="1">
      <c r="A3" s="1127" t="s">
        <v>248</v>
      </c>
      <c r="B3" s="1127"/>
      <c r="C3" s="1127"/>
      <c r="D3" s="1127"/>
      <c r="E3" s="1127"/>
      <c r="F3" s="1127"/>
      <c r="G3" s="1127"/>
      <c r="H3" s="1127"/>
      <c r="I3" s="1127"/>
    </row>
    <row r="4" spans="1:9" s="5" customFormat="1" ht="30" customHeight="1" thickBot="1">
      <c r="A4" s="16"/>
      <c r="B4" s="16"/>
      <c r="C4" s="16"/>
      <c r="D4" s="16"/>
      <c r="E4" s="16"/>
      <c r="F4" s="16"/>
      <c r="H4" s="18"/>
      <c r="I4" s="18"/>
    </row>
    <row r="5" spans="1:9" s="5" customFormat="1" ht="53.25" customHeight="1" thickTop="1">
      <c r="A5" s="17"/>
      <c r="H5" s="22" t="s">
        <v>94</v>
      </c>
      <c r="I5" s="23" t="s">
        <v>95</v>
      </c>
    </row>
    <row r="6" spans="1:9" s="5" customFormat="1" ht="18" customHeight="1" thickBot="1">
      <c r="A6" s="17"/>
      <c r="H6" s="24" t="s">
        <v>90</v>
      </c>
      <c r="I6" s="25" t="s">
        <v>90</v>
      </c>
    </row>
    <row r="7" spans="1:9" s="5" customFormat="1" ht="36" customHeight="1" thickTop="1">
      <c r="A7" s="1138" t="s">
        <v>91</v>
      </c>
      <c r="B7" s="1139"/>
      <c r="C7" s="1139"/>
      <c r="D7" s="1139"/>
      <c r="E7" s="1139"/>
      <c r="F7" s="1139"/>
      <c r="G7" s="1140"/>
      <c r="H7" s="91">
        <v>146</v>
      </c>
      <c r="I7" s="85">
        <v>57</v>
      </c>
    </row>
    <row r="8" spans="1:9" s="5" customFormat="1" ht="45.75" customHeight="1">
      <c r="A8" s="1141" t="s">
        <v>356</v>
      </c>
      <c r="B8" s="1142"/>
      <c r="C8" s="1142"/>
      <c r="D8" s="1142"/>
      <c r="E8" s="1142"/>
      <c r="F8" s="1142"/>
      <c r="G8" s="1143"/>
      <c r="H8" s="86">
        <v>109</v>
      </c>
      <c r="I8" s="87">
        <v>49</v>
      </c>
    </row>
    <row r="9" spans="1:9" s="5" customFormat="1" ht="36" customHeight="1">
      <c r="A9" s="1144" t="s">
        <v>92</v>
      </c>
      <c r="B9" s="1145"/>
      <c r="C9" s="1145"/>
      <c r="D9" s="1145"/>
      <c r="E9" s="1145"/>
      <c r="F9" s="1145"/>
      <c r="G9" s="1146"/>
      <c r="H9" s="88">
        <v>56</v>
      </c>
      <c r="I9" s="89">
        <v>15</v>
      </c>
    </row>
    <row r="10" spans="1:9" s="5" customFormat="1" ht="36" customHeight="1">
      <c r="A10" s="1147" t="s">
        <v>49</v>
      </c>
      <c r="B10" s="1148"/>
      <c r="C10" s="1148"/>
      <c r="D10" s="1148"/>
      <c r="E10" s="1148"/>
      <c r="F10" s="1148"/>
      <c r="G10" s="1149"/>
      <c r="H10" s="86">
        <v>23</v>
      </c>
      <c r="I10" s="87">
        <v>12</v>
      </c>
    </row>
    <row r="11" spans="1:9" s="5" customFormat="1" ht="36" customHeight="1">
      <c r="A11" s="1144" t="s">
        <v>93</v>
      </c>
      <c r="B11" s="1145"/>
      <c r="C11" s="1145"/>
      <c r="D11" s="1145"/>
      <c r="E11" s="1145"/>
      <c r="F11" s="1145"/>
      <c r="G11" s="1146"/>
      <c r="H11" s="88">
        <v>20</v>
      </c>
      <c r="I11" s="89"/>
    </row>
    <row r="12" spans="1:9" s="5" customFormat="1" ht="36" customHeight="1">
      <c r="A12" s="1129" t="s">
        <v>97</v>
      </c>
      <c r="B12" s="1130"/>
      <c r="C12" s="1130"/>
      <c r="D12" s="1130"/>
      <c r="E12" s="1130"/>
      <c r="F12" s="1130"/>
      <c r="G12" s="1131"/>
      <c r="H12" s="86">
        <v>86</v>
      </c>
      <c r="I12" s="87">
        <v>40</v>
      </c>
    </row>
    <row r="13" spans="1:9" s="5" customFormat="1" ht="36" customHeight="1" thickBot="1">
      <c r="A13" s="1132" t="s">
        <v>227</v>
      </c>
      <c r="B13" s="1133"/>
      <c r="C13" s="1133"/>
      <c r="D13" s="1133"/>
      <c r="E13" s="1133"/>
      <c r="F13" s="1133"/>
      <c r="G13" s="1134"/>
      <c r="H13" s="90" t="s">
        <v>2120</v>
      </c>
      <c r="I13" s="191"/>
    </row>
    <row r="14" spans="1:9" s="5" customFormat="1" ht="26.25" customHeight="1" thickBot="1" thickTop="1">
      <c r="A14" s="1135" t="s">
        <v>96</v>
      </c>
      <c r="B14" s="1136"/>
      <c r="C14" s="1136"/>
      <c r="D14" s="1136"/>
      <c r="E14" s="1136"/>
      <c r="F14" s="1136"/>
      <c r="G14" s="1137"/>
      <c r="H14" s="20">
        <f>SUM(H7,H9:H11)</f>
        <v>245</v>
      </c>
      <c r="I14" s="21">
        <f>SUM(I7,I9:I11)</f>
        <v>84</v>
      </c>
    </row>
    <row r="15" spans="8:9" s="5" customFormat="1" ht="15.75" thickTop="1">
      <c r="H15" s="18"/>
      <c r="I15" s="18"/>
    </row>
    <row r="16" spans="8:9" s="5" customFormat="1" ht="15">
      <c r="H16" s="18"/>
      <c r="I16" s="18"/>
    </row>
  </sheetData>
  <sheetProtection selectLockedCells="1"/>
  <mergeCells count="10">
    <mergeCell ref="A3:I3"/>
    <mergeCell ref="B1:I1"/>
    <mergeCell ref="A12:G12"/>
    <mergeCell ref="A13:G13"/>
    <mergeCell ref="A14:G14"/>
    <mergeCell ref="A7:G7"/>
    <mergeCell ref="A8:G8"/>
    <mergeCell ref="A9:G9"/>
    <mergeCell ref="A10:G10"/>
    <mergeCell ref="A11:G11"/>
  </mergeCells>
  <conditionalFormatting sqref="H7">
    <cfRule type="expression" priority="2" dxfId="0">
      <formula>H7&lt;H8</formula>
    </cfRule>
  </conditionalFormatting>
  <conditionalFormatting sqref="I7">
    <cfRule type="expression" priority="1" dxfId="0">
      <formula>I7&lt;I8</formula>
    </cfRule>
  </conditionalFormatting>
  <dataValidations count="2">
    <dataValidation type="whole" operator="lessThanOrEqual" showInputMessage="1" showErrorMessage="1" errorTitle="g" error="Броят на тези публикации трябва да е по по-малък или равен на горния брой." sqref="H8">
      <formula1>H7</formula1>
    </dataValidation>
    <dataValidation type="whole" operator="lessThanOrEqual" showInputMessage="1" showErrorMessage="1" error="Броят на тези публикации трябва да е по по-малък или равен на горния брой." sqref="I8">
      <formula1>I7</formula1>
    </dataValidation>
  </dataValidations>
  <printOptions horizontalCentered="1"/>
  <pageMargins left="0.2362204724409449" right="0.2362204724409449" top="0.7480314960629921"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0.xml><?xml version="1.0" encoding="utf-8"?>
<worksheet xmlns="http://schemas.openxmlformats.org/spreadsheetml/2006/main" xmlns:r="http://schemas.openxmlformats.org/officeDocument/2006/relationships">
  <dimension ref="A1:F95"/>
  <sheetViews>
    <sheetView showGridLines="0" zoomScale="80" zoomScaleNormal="80" zoomScalePageLayoutView="60" workbookViewId="0" topLeftCell="A85">
      <selection activeCell="F70" sqref="F70"/>
    </sheetView>
  </sheetViews>
  <sheetFormatPr defaultColWidth="9.140625" defaultRowHeight="15"/>
  <cols>
    <col min="1" max="1" width="17.421875" style="1" customWidth="1"/>
    <col min="2" max="2" width="14.421875" style="1" customWidth="1"/>
    <col min="3" max="3" width="24.140625" style="1" customWidth="1"/>
    <col min="4" max="4" width="32.140625" style="1" customWidth="1"/>
    <col min="5" max="5" width="47.8515625" style="1" customWidth="1"/>
    <col min="6" max="16384" width="9.140625" style="1" customWidth="1"/>
  </cols>
  <sheetData>
    <row r="1" spans="1:5" s="73" customFormat="1" ht="16.5">
      <c r="A1" s="1326" t="s">
        <v>59</v>
      </c>
      <c r="B1" s="1326"/>
      <c r="C1" s="1327" t="str">
        <f>[0]!Name</f>
        <v>Институт по биоразнообразие и екосистемни изследвания</v>
      </c>
      <c r="D1" s="1327"/>
      <c r="E1" s="1327"/>
    </row>
    <row r="2" s="2" customFormat="1" ht="21.75" customHeight="1"/>
    <row r="3" spans="1:5" s="5" customFormat="1" ht="62.25" customHeight="1">
      <c r="A3" s="1151" t="s">
        <v>232</v>
      </c>
      <c r="B3" s="1151"/>
      <c r="C3" s="1151"/>
      <c r="D3" s="1151"/>
      <c r="E3" s="1151"/>
    </row>
    <row r="4" spans="1:5" s="5" customFormat="1" ht="14.25" customHeight="1" thickBot="1">
      <c r="A4" s="1335" t="s">
        <v>203</v>
      </c>
      <c r="B4" s="1335"/>
      <c r="C4" s="1335"/>
      <c r="D4" s="1335"/>
      <c r="E4" s="1335"/>
    </row>
    <row r="5" spans="1:4" s="5" customFormat="1" ht="13.5" customHeight="1" thickBot="1">
      <c r="A5" s="221" t="s">
        <v>17</v>
      </c>
      <c r="B5" s="222" t="s">
        <v>18</v>
      </c>
      <c r="C5" s="220"/>
      <c r="D5" s="220"/>
    </row>
    <row r="6" spans="1:4" s="5" customFormat="1" ht="12" customHeight="1">
      <c r="A6" s="232" t="s">
        <v>204</v>
      </c>
      <c r="B6" s="232" t="s">
        <v>205</v>
      </c>
      <c r="C6" s="220"/>
      <c r="D6" s="220"/>
    </row>
    <row r="7" spans="1:4" s="236" customFormat="1" ht="7.5" customHeight="1">
      <c r="A7" s="235"/>
      <c r="B7" s="235"/>
      <c r="C7" s="233"/>
      <c r="D7" s="233"/>
    </row>
    <row r="8" spans="1:5" s="234" customFormat="1" ht="12" customHeight="1">
      <c r="A8" s="1339" t="s">
        <v>273</v>
      </c>
      <c r="B8" s="1339"/>
      <c r="C8" s="1339"/>
      <c r="D8" s="1339"/>
      <c r="E8" s="1339"/>
    </row>
    <row r="9" spans="1:5" s="5" customFormat="1" ht="26.25" customHeight="1" thickBot="1">
      <c r="A9" s="198"/>
      <c r="B9" s="198"/>
      <c r="C9" s="198"/>
      <c r="D9" s="198"/>
      <c r="E9" s="198"/>
    </row>
    <row r="10" spans="1:5" ht="18.75" customHeight="1" thickBot="1" thickTop="1">
      <c r="A10" s="1328" t="s">
        <v>16</v>
      </c>
      <c r="B10" s="1329"/>
      <c r="C10" s="1330" t="s">
        <v>177</v>
      </c>
      <c r="D10" s="1337" t="s">
        <v>46</v>
      </c>
      <c r="E10" s="1332" t="s">
        <v>178</v>
      </c>
    </row>
    <row r="11" spans="1:5" ht="24" customHeight="1" thickBot="1">
      <c r="A11" s="71" t="s">
        <v>17</v>
      </c>
      <c r="B11" s="72" t="s">
        <v>18</v>
      </c>
      <c r="C11" s="1331"/>
      <c r="D11" s="1338"/>
      <c r="E11" s="1333"/>
    </row>
    <row r="12" spans="1:5" ht="16.5" thickBot="1">
      <c r="A12" s="67" t="s">
        <v>85</v>
      </c>
      <c r="B12" s="68" t="s">
        <v>86</v>
      </c>
      <c r="C12" s="69" t="s">
        <v>87</v>
      </c>
      <c r="D12" s="69" t="s">
        <v>88</v>
      </c>
      <c r="E12" s="74" t="s">
        <v>104</v>
      </c>
    </row>
    <row r="13" spans="1:5" s="478" customFormat="1" ht="29.25" thickTop="1">
      <c r="A13" s="967" t="s">
        <v>1044</v>
      </c>
      <c r="B13" s="967">
        <v>1</v>
      </c>
      <c r="C13" s="968" t="s">
        <v>1045</v>
      </c>
      <c r="D13" s="968" t="s">
        <v>1046</v>
      </c>
      <c r="E13" s="968"/>
    </row>
    <row r="14" spans="1:5" s="478" customFormat="1" ht="86.25" customHeight="1">
      <c r="A14" s="969" t="s">
        <v>1047</v>
      </c>
      <c r="B14" s="969">
        <v>4</v>
      </c>
      <c r="C14" s="970" t="s">
        <v>1048</v>
      </c>
      <c r="D14" s="970" t="s">
        <v>1049</v>
      </c>
      <c r="E14" s="971" t="s">
        <v>2128</v>
      </c>
    </row>
    <row r="15" spans="1:5" s="478" customFormat="1" ht="49.5" customHeight="1">
      <c r="A15" s="972">
        <v>41065</v>
      </c>
      <c r="B15" s="973">
        <v>6</v>
      </c>
      <c r="C15" s="974" t="s">
        <v>1050</v>
      </c>
      <c r="D15" s="974" t="s">
        <v>1051</v>
      </c>
      <c r="E15" s="975" t="s">
        <v>2129</v>
      </c>
    </row>
    <row r="16" spans="1:5" s="478" customFormat="1" ht="242.25" customHeight="1">
      <c r="A16" s="973" t="s">
        <v>1037</v>
      </c>
      <c r="B16" s="973">
        <v>6</v>
      </c>
      <c r="C16" s="974" t="s">
        <v>1052</v>
      </c>
      <c r="D16" s="973" t="s">
        <v>1040</v>
      </c>
      <c r="E16" s="976" t="s">
        <v>2130</v>
      </c>
    </row>
    <row r="17" spans="1:5" s="478" customFormat="1" ht="202.5" customHeight="1">
      <c r="A17" s="969" t="s">
        <v>1053</v>
      </c>
      <c r="B17" s="969">
        <v>7</v>
      </c>
      <c r="C17" s="970" t="s">
        <v>1054</v>
      </c>
      <c r="D17" s="970" t="s">
        <v>1055</v>
      </c>
      <c r="E17" s="970" t="s">
        <v>2131</v>
      </c>
    </row>
    <row r="18" spans="1:5" s="478" customFormat="1" ht="176.25" customHeight="1">
      <c r="A18" s="973" t="s">
        <v>1056</v>
      </c>
      <c r="B18" s="973">
        <v>7</v>
      </c>
      <c r="C18" s="974" t="s">
        <v>1057</v>
      </c>
      <c r="D18" s="974" t="s">
        <v>2132</v>
      </c>
      <c r="E18" s="977" t="s">
        <v>2133</v>
      </c>
    </row>
    <row r="19" spans="1:5" s="478" customFormat="1" ht="73.5" customHeight="1">
      <c r="A19" s="973" t="s">
        <v>1058</v>
      </c>
      <c r="B19" s="973">
        <v>8</v>
      </c>
      <c r="C19" s="974" t="s">
        <v>1059</v>
      </c>
      <c r="D19" s="974" t="s">
        <v>1060</v>
      </c>
      <c r="E19" s="975" t="s">
        <v>2134</v>
      </c>
    </row>
    <row r="20" spans="1:5" s="478" customFormat="1" ht="75" customHeight="1">
      <c r="A20" s="973" t="s">
        <v>1061</v>
      </c>
      <c r="B20" s="973">
        <v>8</v>
      </c>
      <c r="C20" s="977" t="s">
        <v>1062</v>
      </c>
      <c r="D20" s="977" t="s">
        <v>1063</v>
      </c>
      <c r="E20" s="978" t="s">
        <v>2135</v>
      </c>
    </row>
    <row r="21" spans="1:5" s="478" customFormat="1" ht="86.25">
      <c r="A21" s="973" t="s">
        <v>1064</v>
      </c>
      <c r="B21" s="973">
        <v>8</v>
      </c>
      <c r="C21" s="974" t="s">
        <v>1065</v>
      </c>
      <c r="D21" s="974" t="s">
        <v>1066</v>
      </c>
      <c r="E21" s="978" t="s">
        <v>2136</v>
      </c>
    </row>
    <row r="22" spans="1:5" s="478" customFormat="1" ht="288.75" customHeight="1">
      <c r="A22" s="973" t="s">
        <v>1067</v>
      </c>
      <c r="B22" s="973">
        <v>9</v>
      </c>
      <c r="C22" s="974" t="s">
        <v>1068</v>
      </c>
      <c r="D22" s="974" t="s">
        <v>1069</v>
      </c>
      <c r="E22" s="977" t="s">
        <v>2137</v>
      </c>
    </row>
    <row r="23" spans="1:5" s="478" customFormat="1" ht="135" customHeight="1">
      <c r="A23" s="973" t="s">
        <v>1044</v>
      </c>
      <c r="B23" s="973">
        <v>9</v>
      </c>
      <c r="C23" s="974" t="s">
        <v>1070</v>
      </c>
      <c r="D23" s="974" t="s">
        <v>1071</v>
      </c>
      <c r="E23" s="977" t="s">
        <v>2138</v>
      </c>
    </row>
    <row r="24" spans="1:5" s="478" customFormat="1" ht="281.25" customHeight="1">
      <c r="A24" s="973" t="s">
        <v>1072</v>
      </c>
      <c r="B24" s="979">
        <v>9</v>
      </c>
      <c r="C24" s="977" t="s">
        <v>1073</v>
      </c>
      <c r="D24" s="977" t="s">
        <v>1074</v>
      </c>
      <c r="E24" s="978" t="s">
        <v>2139</v>
      </c>
    </row>
    <row r="25" spans="1:5" s="478" customFormat="1" ht="60.75" customHeight="1">
      <c r="A25" s="980">
        <v>41258</v>
      </c>
      <c r="B25" s="973">
        <v>10</v>
      </c>
      <c r="C25" s="977" t="s">
        <v>1075</v>
      </c>
      <c r="D25" s="977" t="s">
        <v>1076</v>
      </c>
      <c r="E25" s="978" t="s">
        <v>2140</v>
      </c>
    </row>
    <row r="26" spans="1:5" s="478" customFormat="1" ht="144.75" customHeight="1">
      <c r="A26" s="972" t="s">
        <v>1077</v>
      </c>
      <c r="B26" s="973">
        <v>10</v>
      </c>
      <c r="C26" s="977" t="s">
        <v>1078</v>
      </c>
      <c r="D26" s="974" t="s">
        <v>1079</v>
      </c>
      <c r="E26" s="978" t="s">
        <v>2141</v>
      </c>
    </row>
    <row r="27" spans="1:5" s="697" customFormat="1" ht="321" customHeight="1">
      <c r="A27" s="981" t="s">
        <v>1080</v>
      </c>
      <c r="B27" s="981">
        <v>10</v>
      </c>
      <c r="C27" s="982" t="s">
        <v>1081</v>
      </c>
      <c r="D27" s="982" t="s">
        <v>1082</v>
      </c>
      <c r="E27" s="983" t="s">
        <v>2142</v>
      </c>
    </row>
    <row r="28" spans="1:5" s="478" customFormat="1" ht="42.75">
      <c r="A28" s="980" t="s">
        <v>1083</v>
      </c>
      <c r="B28" s="973">
        <v>11</v>
      </c>
      <c r="C28" s="977" t="s">
        <v>1084</v>
      </c>
      <c r="D28" s="977" t="s">
        <v>1085</v>
      </c>
      <c r="E28" s="978" t="s">
        <v>1086</v>
      </c>
    </row>
    <row r="29" spans="1:5" s="478" customFormat="1" ht="90.75" customHeight="1">
      <c r="A29" s="984" t="s">
        <v>1087</v>
      </c>
      <c r="B29" s="973">
        <v>9</v>
      </c>
      <c r="C29" s="974" t="s">
        <v>1088</v>
      </c>
      <c r="D29" s="974" t="s">
        <v>1089</v>
      </c>
      <c r="E29" s="977" t="s">
        <v>2143</v>
      </c>
    </row>
    <row r="30" spans="1:5" s="478" customFormat="1" ht="73.5">
      <c r="A30" s="985" t="s">
        <v>1182</v>
      </c>
      <c r="B30" s="986" t="s">
        <v>1183</v>
      </c>
      <c r="C30" s="987" t="s">
        <v>1184</v>
      </c>
      <c r="D30" s="988" t="s">
        <v>1185</v>
      </c>
      <c r="E30" s="989" t="s">
        <v>2144</v>
      </c>
    </row>
    <row r="31" spans="1:5" s="478" customFormat="1" ht="79.5" customHeight="1">
      <c r="A31" s="985" t="s">
        <v>1182</v>
      </c>
      <c r="B31" s="986" t="s">
        <v>1183</v>
      </c>
      <c r="C31" s="987" t="s">
        <v>1184</v>
      </c>
      <c r="D31" s="988" t="s">
        <v>1185</v>
      </c>
      <c r="E31" s="989" t="s">
        <v>2145</v>
      </c>
    </row>
    <row r="32" spans="1:5" s="478" customFormat="1" ht="58.5">
      <c r="A32" s="985" t="s">
        <v>1182</v>
      </c>
      <c r="B32" s="986" t="s">
        <v>1183</v>
      </c>
      <c r="C32" s="987" t="s">
        <v>1184</v>
      </c>
      <c r="D32" s="988" t="s">
        <v>1185</v>
      </c>
      <c r="E32" s="989" t="s">
        <v>2146</v>
      </c>
    </row>
    <row r="33" spans="1:5" s="478" customFormat="1" ht="57.75">
      <c r="A33" s="985" t="s">
        <v>1182</v>
      </c>
      <c r="B33" s="986" t="s">
        <v>1183</v>
      </c>
      <c r="C33" s="987" t="s">
        <v>1184</v>
      </c>
      <c r="D33" s="988" t="s">
        <v>1185</v>
      </c>
      <c r="E33" s="989" t="s">
        <v>2147</v>
      </c>
    </row>
    <row r="34" spans="1:5" s="478" customFormat="1" ht="87.75">
      <c r="A34" s="990"/>
      <c r="B34" s="991" t="s">
        <v>1186</v>
      </c>
      <c r="C34" s="992" t="s">
        <v>1187</v>
      </c>
      <c r="D34" s="993" t="s">
        <v>1188</v>
      </c>
      <c r="E34" s="989" t="s">
        <v>2148</v>
      </c>
    </row>
    <row r="35" spans="1:5" s="478" customFormat="1" ht="72.75">
      <c r="A35" s="990" t="s">
        <v>1189</v>
      </c>
      <c r="B35" s="991" t="s">
        <v>1034</v>
      </c>
      <c r="C35" s="992" t="s">
        <v>1190</v>
      </c>
      <c r="D35" s="994" t="s">
        <v>1191</v>
      </c>
      <c r="E35" s="989" t="s">
        <v>2149</v>
      </c>
    </row>
    <row r="36" spans="1:5" s="478" customFormat="1" ht="72">
      <c r="A36" s="990" t="s">
        <v>1192</v>
      </c>
      <c r="B36" s="991" t="s">
        <v>1038</v>
      </c>
      <c r="C36" s="992" t="s">
        <v>1193</v>
      </c>
      <c r="D36" s="994" t="s">
        <v>1194</v>
      </c>
      <c r="E36" s="989" t="s">
        <v>2150</v>
      </c>
    </row>
    <row r="37" spans="1:5" s="478" customFormat="1" ht="102">
      <c r="A37" s="990" t="s">
        <v>1195</v>
      </c>
      <c r="B37" s="991" t="s">
        <v>1042</v>
      </c>
      <c r="C37" s="992" t="s">
        <v>1196</v>
      </c>
      <c r="D37" s="994" t="s">
        <v>1197</v>
      </c>
      <c r="E37" s="989" t="s">
        <v>2151</v>
      </c>
    </row>
    <row r="38" spans="1:5" s="478" customFormat="1" ht="73.5">
      <c r="A38" s="992" t="s">
        <v>1195</v>
      </c>
      <c r="B38" s="991" t="s">
        <v>1042</v>
      </c>
      <c r="C38" s="992" t="s">
        <v>1196</v>
      </c>
      <c r="D38" s="994" t="s">
        <v>1197</v>
      </c>
      <c r="E38" s="995" t="s">
        <v>2152</v>
      </c>
    </row>
    <row r="39" spans="1:5" s="478" customFormat="1" ht="85.5">
      <c r="A39" s="996">
        <v>40935</v>
      </c>
      <c r="B39" s="997">
        <v>41096</v>
      </c>
      <c r="C39" s="992" t="s">
        <v>1198</v>
      </c>
      <c r="D39" s="994" t="s">
        <v>1199</v>
      </c>
      <c r="E39" s="995" t="s">
        <v>2153</v>
      </c>
    </row>
    <row r="40" spans="1:5" s="478" customFormat="1" ht="59.25">
      <c r="A40" s="998" t="s">
        <v>1200</v>
      </c>
      <c r="B40" s="992">
        <v>10</v>
      </c>
      <c r="C40" s="992" t="s">
        <v>1201</v>
      </c>
      <c r="D40" s="994" t="s">
        <v>1202</v>
      </c>
      <c r="E40" s="995" t="s">
        <v>2154</v>
      </c>
    </row>
    <row r="41" spans="1:5" s="478" customFormat="1" ht="57">
      <c r="A41" s="998" t="s">
        <v>1203</v>
      </c>
      <c r="B41" s="998" t="s">
        <v>1204</v>
      </c>
      <c r="C41" s="992" t="s">
        <v>1075</v>
      </c>
      <c r="D41" s="994" t="s">
        <v>1205</v>
      </c>
      <c r="E41" s="995" t="s">
        <v>1206</v>
      </c>
    </row>
    <row r="42" spans="1:5" s="478" customFormat="1" ht="44.25">
      <c r="A42" s="998" t="s">
        <v>1203</v>
      </c>
      <c r="B42" s="999" t="s">
        <v>1204</v>
      </c>
      <c r="C42" s="992" t="s">
        <v>1075</v>
      </c>
      <c r="D42" s="994" t="s">
        <v>1207</v>
      </c>
      <c r="E42" s="989" t="s">
        <v>2155</v>
      </c>
    </row>
    <row r="43" spans="1:5" s="478" customFormat="1" ht="72">
      <c r="A43" s="998" t="s">
        <v>1208</v>
      </c>
      <c r="B43" s="999" t="s">
        <v>1038</v>
      </c>
      <c r="C43" s="992" t="s">
        <v>1209</v>
      </c>
      <c r="D43" s="994" t="s">
        <v>1210</v>
      </c>
      <c r="E43" s="989" t="s">
        <v>2156</v>
      </c>
    </row>
    <row r="44" spans="1:5" s="478" customFormat="1" ht="43.5">
      <c r="A44" s="998" t="s">
        <v>1211</v>
      </c>
      <c r="B44" s="999" t="s">
        <v>1038</v>
      </c>
      <c r="C44" s="992" t="s">
        <v>1212</v>
      </c>
      <c r="D44" s="994" t="s">
        <v>1213</v>
      </c>
      <c r="E44" s="989" t="s">
        <v>2157</v>
      </c>
    </row>
    <row r="45" spans="1:5" s="478" customFormat="1" ht="59.25">
      <c r="A45" s="998" t="s">
        <v>1214</v>
      </c>
      <c r="B45" s="999" t="s">
        <v>1183</v>
      </c>
      <c r="C45" s="992" t="s">
        <v>1215</v>
      </c>
      <c r="D45" s="994" t="s">
        <v>2158</v>
      </c>
      <c r="E45" s="989" t="s">
        <v>2159</v>
      </c>
    </row>
    <row r="46" spans="1:5" s="478" customFormat="1" ht="60.75">
      <c r="A46" s="998" t="s">
        <v>1216</v>
      </c>
      <c r="B46" s="999" t="s">
        <v>1186</v>
      </c>
      <c r="C46" s="992" t="s">
        <v>1217</v>
      </c>
      <c r="D46" s="994" t="s">
        <v>1218</v>
      </c>
      <c r="E46" s="989" t="s">
        <v>2160</v>
      </c>
    </row>
    <row r="47" spans="1:5" s="478" customFormat="1" ht="59.25">
      <c r="A47" s="998" t="s">
        <v>1219</v>
      </c>
      <c r="B47" s="1000">
        <v>10</v>
      </c>
      <c r="C47" s="992" t="s">
        <v>1220</v>
      </c>
      <c r="D47" s="994" t="s">
        <v>1221</v>
      </c>
      <c r="E47" s="989" t="s">
        <v>2161</v>
      </c>
    </row>
    <row r="48" spans="1:5" s="478" customFormat="1" ht="117">
      <c r="A48" s="998" t="s">
        <v>1219</v>
      </c>
      <c r="B48" s="1000">
        <v>10</v>
      </c>
      <c r="C48" s="992" t="s">
        <v>1220</v>
      </c>
      <c r="D48" s="994" t="s">
        <v>1221</v>
      </c>
      <c r="E48" s="1001" t="s">
        <v>2162</v>
      </c>
    </row>
    <row r="49" spans="1:5" s="478" customFormat="1" ht="14.25">
      <c r="A49" s="998"/>
      <c r="B49" s="1000">
        <v>10</v>
      </c>
      <c r="C49" s="992" t="s">
        <v>1222</v>
      </c>
      <c r="D49" s="994" t="s">
        <v>1223</v>
      </c>
      <c r="E49" s="989"/>
    </row>
    <row r="50" spans="1:5" s="478" customFormat="1" ht="44.25">
      <c r="A50" s="998" t="s">
        <v>1224</v>
      </c>
      <c r="B50" s="999" t="s">
        <v>1186</v>
      </c>
      <c r="C50" s="992" t="s">
        <v>1225</v>
      </c>
      <c r="D50" s="994" t="s">
        <v>1226</v>
      </c>
      <c r="E50" s="1001" t="s">
        <v>2163</v>
      </c>
    </row>
    <row r="51" spans="1:5" s="478" customFormat="1" ht="72">
      <c r="A51" s="998" t="s">
        <v>1227</v>
      </c>
      <c r="B51" s="999" t="s">
        <v>1034</v>
      </c>
      <c r="C51" s="992" t="s">
        <v>1196</v>
      </c>
      <c r="D51" s="1001" t="s">
        <v>1228</v>
      </c>
      <c r="E51" s="1001" t="s">
        <v>2164</v>
      </c>
    </row>
    <row r="52" spans="1:5" s="478" customFormat="1" ht="42.75">
      <c r="A52" s="998" t="s">
        <v>1083</v>
      </c>
      <c r="B52" s="999" t="s">
        <v>1229</v>
      </c>
      <c r="C52" s="992" t="s">
        <v>1230</v>
      </c>
      <c r="D52" s="1001" t="s">
        <v>1231</v>
      </c>
      <c r="E52" s="1001" t="s">
        <v>2165</v>
      </c>
    </row>
    <row r="53" spans="1:5" s="478" customFormat="1" ht="87">
      <c r="A53" s="998" t="s">
        <v>1083</v>
      </c>
      <c r="B53" s="999" t="s">
        <v>1229</v>
      </c>
      <c r="C53" s="992" t="s">
        <v>1230</v>
      </c>
      <c r="D53" s="1001" t="s">
        <v>1231</v>
      </c>
      <c r="E53" s="1001" t="s">
        <v>2166</v>
      </c>
    </row>
    <row r="54" spans="1:5" s="478" customFormat="1" ht="57.75">
      <c r="A54" s="998" t="s">
        <v>1083</v>
      </c>
      <c r="B54" s="999" t="s">
        <v>1229</v>
      </c>
      <c r="C54" s="992" t="s">
        <v>1230</v>
      </c>
      <c r="D54" s="1001" t="s">
        <v>1231</v>
      </c>
      <c r="E54" s="1001" t="s">
        <v>2167</v>
      </c>
    </row>
    <row r="55" spans="1:5" s="478" customFormat="1" ht="57">
      <c r="A55" s="1002" t="s">
        <v>1182</v>
      </c>
      <c r="B55" s="1003" t="s">
        <v>1229</v>
      </c>
      <c r="C55" s="987" t="s">
        <v>2094</v>
      </c>
      <c r="D55" s="1001" t="s">
        <v>2095</v>
      </c>
      <c r="E55" s="1001" t="s">
        <v>2096</v>
      </c>
    </row>
    <row r="56" spans="1:5" s="478" customFormat="1" ht="43.5">
      <c r="A56" s="1004" t="s">
        <v>1297</v>
      </c>
      <c r="B56" s="1005" t="s">
        <v>1298</v>
      </c>
      <c r="C56" s="1006" t="s">
        <v>1299</v>
      </c>
      <c r="D56" s="1007" t="s">
        <v>1300</v>
      </c>
      <c r="E56" s="1008" t="s">
        <v>2168</v>
      </c>
    </row>
    <row r="57" spans="1:5" s="478" customFormat="1" ht="43.5">
      <c r="A57" s="996" t="s">
        <v>1301</v>
      </c>
      <c r="B57" s="1009" t="s">
        <v>1302</v>
      </c>
      <c r="C57" s="1010" t="s">
        <v>1303</v>
      </c>
      <c r="D57" s="1011" t="s">
        <v>1304</v>
      </c>
      <c r="E57" s="1012" t="s">
        <v>2169</v>
      </c>
    </row>
    <row r="58" spans="1:5" s="478" customFormat="1" ht="330.75" customHeight="1">
      <c r="A58" s="996" t="s">
        <v>1305</v>
      </c>
      <c r="B58" s="1009" t="s">
        <v>1034</v>
      </c>
      <c r="C58" s="1010" t="s">
        <v>1196</v>
      </c>
      <c r="D58" s="1011" t="s">
        <v>1306</v>
      </c>
      <c r="E58" s="1013" t="s">
        <v>2170</v>
      </c>
    </row>
    <row r="59" spans="1:5" s="478" customFormat="1" ht="162.75" customHeight="1">
      <c r="A59" s="996" t="s">
        <v>1307</v>
      </c>
      <c r="B59" s="1009" t="s">
        <v>1308</v>
      </c>
      <c r="C59" s="1010" t="s">
        <v>1309</v>
      </c>
      <c r="D59" s="1011" t="s">
        <v>1310</v>
      </c>
      <c r="E59" s="1014" t="s">
        <v>2171</v>
      </c>
    </row>
    <row r="60" spans="1:5" s="478" customFormat="1" ht="50.25" customHeight="1">
      <c r="A60" s="996" t="s">
        <v>1311</v>
      </c>
      <c r="B60" s="1009" t="s">
        <v>1312</v>
      </c>
      <c r="C60" s="1010" t="s">
        <v>1313</v>
      </c>
      <c r="D60" s="1011" t="s">
        <v>1314</v>
      </c>
      <c r="E60" s="1012" t="s">
        <v>2172</v>
      </c>
    </row>
    <row r="61" spans="1:5" s="478" customFormat="1" ht="314.25" customHeight="1">
      <c r="A61" s="996" t="s">
        <v>1315</v>
      </c>
      <c r="B61" s="1009" t="s">
        <v>1316</v>
      </c>
      <c r="C61" s="1010" t="s">
        <v>1317</v>
      </c>
      <c r="D61" s="1011" t="s">
        <v>1318</v>
      </c>
      <c r="E61" s="1013" t="s">
        <v>2173</v>
      </c>
    </row>
    <row r="62" spans="1:5" s="478" customFormat="1" ht="57">
      <c r="A62" s="996" t="s">
        <v>1319</v>
      </c>
      <c r="B62" s="1009" t="s">
        <v>1320</v>
      </c>
      <c r="C62" s="1010" t="s">
        <v>1321</v>
      </c>
      <c r="D62" s="1011" t="s">
        <v>1322</v>
      </c>
      <c r="E62" s="1012" t="s">
        <v>2174</v>
      </c>
    </row>
    <row r="63" spans="1:5" s="478" customFormat="1" ht="409.5" customHeight="1">
      <c r="A63" s="996" t="s">
        <v>1323</v>
      </c>
      <c r="B63" s="1009" t="s">
        <v>1316</v>
      </c>
      <c r="C63" s="1010" t="s">
        <v>1324</v>
      </c>
      <c r="D63" s="1011" t="s">
        <v>1325</v>
      </c>
      <c r="E63" s="1015" t="s">
        <v>2175</v>
      </c>
    </row>
    <row r="64" spans="1:5" s="478" customFormat="1" ht="111" customHeight="1">
      <c r="A64" s="996" t="s">
        <v>1316</v>
      </c>
      <c r="B64" s="1009" t="s">
        <v>1320</v>
      </c>
      <c r="C64" s="1010" t="s">
        <v>1048</v>
      </c>
      <c r="D64" s="1011" t="s">
        <v>1334</v>
      </c>
      <c r="E64" s="1012" t="s">
        <v>2176</v>
      </c>
    </row>
    <row r="65" spans="1:5" s="478" customFormat="1" ht="72">
      <c r="A65" s="996" t="s">
        <v>1326</v>
      </c>
      <c r="B65" s="1009" t="s">
        <v>1316</v>
      </c>
      <c r="C65" s="1010" t="s">
        <v>1196</v>
      </c>
      <c r="D65" s="1011" t="s">
        <v>1327</v>
      </c>
      <c r="E65" s="1012" t="s">
        <v>2177</v>
      </c>
    </row>
    <row r="66" spans="1:5" s="478" customFormat="1" ht="260.25" customHeight="1">
      <c r="A66" s="996" t="s">
        <v>1041</v>
      </c>
      <c r="B66" s="1009" t="s">
        <v>1328</v>
      </c>
      <c r="C66" s="1010" t="s">
        <v>1196</v>
      </c>
      <c r="D66" s="1011" t="s">
        <v>1329</v>
      </c>
      <c r="E66" s="1013" t="s">
        <v>2178</v>
      </c>
    </row>
    <row r="67" spans="1:5" s="478" customFormat="1" ht="76.5" customHeight="1">
      <c r="A67" s="1025" t="s">
        <v>1330</v>
      </c>
      <c r="B67" s="1026" t="s">
        <v>1034</v>
      </c>
      <c r="C67" s="1027" t="s">
        <v>1196</v>
      </c>
      <c r="D67" s="1028" t="s">
        <v>1331</v>
      </c>
      <c r="E67" s="1012" t="s">
        <v>2179</v>
      </c>
    </row>
    <row r="68" spans="1:5" s="478" customFormat="1" ht="174.75">
      <c r="A68" s="1031" t="s">
        <v>1332</v>
      </c>
      <c r="B68" s="1031" t="s">
        <v>1333</v>
      </c>
      <c r="C68" s="1031" t="s">
        <v>1048</v>
      </c>
      <c r="D68" s="1031" t="s">
        <v>1334</v>
      </c>
      <c r="E68" s="1024" t="s">
        <v>2180</v>
      </c>
    </row>
    <row r="69" spans="1:6" s="478" customFormat="1" ht="31.5">
      <c r="A69" s="1016" t="s">
        <v>1435</v>
      </c>
      <c r="B69" s="1029">
        <v>1</v>
      </c>
      <c r="C69" s="1030" t="s">
        <v>1436</v>
      </c>
      <c r="D69" s="1030" t="s">
        <v>1437</v>
      </c>
      <c r="E69" s="1018" t="s">
        <v>1987</v>
      </c>
      <c r="F69" s="492"/>
    </row>
    <row r="70" spans="1:6" s="478" customFormat="1" ht="236.25">
      <c r="A70" s="1016" t="s">
        <v>1438</v>
      </c>
      <c r="B70" s="1017">
        <v>5</v>
      </c>
      <c r="C70" s="1018" t="s">
        <v>1439</v>
      </c>
      <c r="D70" s="1018" t="s">
        <v>1440</v>
      </c>
      <c r="E70" s="1018" t="s">
        <v>2181</v>
      </c>
      <c r="F70" s="492"/>
    </row>
    <row r="71" spans="1:6" s="478" customFormat="1" ht="126">
      <c r="A71" s="1019" t="s">
        <v>1441</v>
      </c>
      <c r="B71" s="1017">
        <v>5</v>
      </c>
      <c r="C71" s="1018" t="s">
        <v>1442</v>
      </c>
      <c r="D71" s="1018" t="s">
        <v>1443</v>
      </c>
      <c r="E71" s="1018" t="s">
        <v>2182</v>
      </c>
      <c r="F71" s="492"/>
    </row>
    <row r="72" spans="1:6" s="478" customFormat="1" ht="94.5">
      <c r="A72" s="1016" t="s">
        <v>1444</v>
      </c>
      <c r="B72" s="1017">
        <v>6</v>
      </c>
      <c r="C72" s="1018" t="s">
        <v>1445</v>
      </c>
      <c r="D72" s="1018" t="s">
        <v>1446</v>
      </c>
      <c r="E72" s="1018" t="s">
        <v>2183</v>
      </c>
      <c r="F72" s="492"/>
    </row>
    <row r="73" spans="1:6" s="478" customFormat="1" ht="78.75">
      <c r="A73" s="1016" t="s">
        <v>1447</v>
      </c>
      <c r="B73" s="1017">
        <v>6</v>
      </c>
      <c r="C73" s="1018" t="s">
        <v>1448</v>
      </c>
      <c r="D73" s="1018" t="s">
        <v>1449</v>
      </c>
      <c r="E73" s="1018" t="s">
        <v>2184</v>
      </c>
      <c r="F73" s="492"/>
    </row>
    <row r="74" spans="1:6" s="478" customFormat="1" ht="173.25">
      <c r="A74" s="1019" t="s">
        <v>1450</v>
      </c>
      <c r="B74" s="1017">
        <v>6</v>
      </c>
      <c r="C74" s="1018" t="s">
        <v>1451</v>
      </c>
      <c r="D74" s="1018" t="s">
        <v>1452</v>
      </c>
      <c r="E74" s="1018" t="s">
        <v>2185</v>
      </c>
      <c r="F74" s="492"/>
    </row>
    <row r="75" spans="1:6" s="478" customFormat="1" ht="31.5">
      <c r="A75" s="1016" t="s">
        <v>1453</v>
      </c>
      <c r="B75" s="1017">
        <v>6</v>
      </c>
      <c r="C75" s="1018" t="s">
        <v>1454</v>
      </c>
      <c r="D75" s="1018" t="s">
        <v>1455</v>
      </c>
      <c r="E75" s="1018"/>
      <c r="F75" s="492"/>
    </row>
    <row r="76" spans="1:6" s="478" customFormat="1" ht="47.25">
      <c r="A76" s="1016" t="s">
        <v>1456</v>
      </c>
      <c r="B76" s="1017" t="s">
        <v>1457</v>
      </c>
      <c r="C76" s="1018" t="s">
        <v>1458</v>
      </c>
      <c r="D76" s="1018" t="s">
        <v>1459</v>
      </c>
      <c r="E76" s="1018" t="s">
        <v>2186</v>
      </c>
      <c r="F76" s="492"/>
    </row>
    <row r="77" spans="1:6" s="478" customFormat="1" ht="94.5">
      <c r="A77" s="1019" t="s">
        <v>1453</v>
      </c>
      <c r="B77" s="1017">
        <v>6</v>
      </c>
      <c r="C77" s="1018" t="s">
        <v>1460</v>
      </c>
      <c r="D77" s="1018" t="s">
        <v>1455</v>
      </c>
      <c r="E77" s="1018" t="s">
        <v>2187</v>
      </c>
      <c r="F77" s="492"/>
    </row>
    <row r="78" spans="1:6" s="478" customFormat="1" ht="47.25">
      <c r="A78" s="1019" t="s">
        <v>1462</v>
      </c>
      <c r="B78" s="1017">
        <v>6</v>
      </c>
      <c r="C78" s="1018" t="s">
        <v>1463</v>
      </c>
      <c r="D78" s="1018" t="s">
        <v>1464</v>
      </c>
      <c r="E78" s="1018" t="s">
        <v>1465</v>
      </c>
      <c r="F78" s="492"/>
    </row>
    <row r="79" spans="1:6" s="478" customFormat="1" ht="31.5">
      <c r="A79" s="1020" t="s">
        <v>1466</v>
      </c>
      <c r="B79" s="1017">
        <v>8</v>
      </c>
      <c r="C79" s="1018" t="s">
        <v>1467</v>
      </c>
      <c r="D79" s="1018" t="s">
        <v>1468</v>
      </c>
      <c r="E79" s="1018" t="s">
        <v>1469</v>
      </c>
      <c r="F79" s="492"/>
    </row>
    <row r="80" spans="1:6" s="478" customFormat="1" ht="78.75">
      <c r="A80" s="1019" t="s">
        <v>1461</v>
      </c>
      <c r="B80" s="1017">
        <v>9</v>
      </c>
      <c r="C80" s="1018" t="s">
        <v>1470</v>
      </c>
      <c r="D80" s="1018" t="s">
        <v>1471</v>
      </c>
      <c r="E80" s="1018" t="s">
        <v>2188</v>
      </c>
      <c r="F80" s="492"/>
    </row>
    <row r="81" spans="1:6" s="478" customFormat="1" ht="78.75">
      <c r="A81" s="1019" t="s">
        <v>1041</v>
      </c>
      <c r="B81" s="1017">
        <v>9</v>
      </c>
      <c r="C81" s="1018" t="s">
        <v>1472</v>
      </c>
      <c r="D81" s="1018" t="s">
        <v>1473</v>
      </c>
      <c r="E81" s="1018" t="s">
        <v>2189</v>
      </c>
      <c r="F81" s="492"/>
    </row>
    <row r="82" spans="1:6" s="478" customFormat="1" ht="47.25">
      <c r="A82" s="1019" t="s">
        <v>1474</v>
      </c>
      <c r="B82" s="1021">
        <v>9</v>
      </c>
      <c r="C82" s="1022" t="s">
        <v>1475</v>
      </c>
      <c r="D82" s="1022" t="s">
        <v>1476</v>
      </c>
      <c r="E82" s="1018"/>
      <c r="F82" s="492"/>
    </row>
    <row r="83" spans="1:6" s="478" customFormat="1" ht="63">
      <c r="A83" s="1019" t="s">
        <v>1477</v>
      </c>
      <c r="B83" s="1017">
        <v>9</v>
      </c>
      <c r="C83" s="1018" t="s">
        <v>1478</v>
      </c>
      <c r="D83" s="1018" t="s">
        <v>1479</v>
      </c>
      <c r="E83" s="1018" t="s">
        <v>2190</v>
      </c>
      <c r="F83" s="2"/>
    </row>
    <row r="84" spans="1:6" s="478" customFormat="1" ht="94.5">
      <c r="A84" s="1019" t="s">
        <v>1480</v>
      </c>
      <c r="B84" s="1017">
        <v>9</v>
      </c>
      <c r="C84" s="1018" t="s">
        <v>1481</v>
      </c>
      <c r="D84" s="1018" t="s">
        <v>1482</v>
      </c>
      <c r="E84" s="1018" t="s">
        <v>2191</v>
      </c>
      <c r="F84" s="492"/>
    </row>
    <row r="85" spans="1:6" s="478" customFormat="1" ht="330.75">
      <c r="A85" s="1019" t="s">
        <v>1483</v>
      </c>
      <c r="B85" s="1017">
        <v>10</v>
      </c>
      <c r="C85" s="1018" t="s">
        <v>1484</v>
      </c>
      <c r="D85" s="1018" t="s">
        <v>1485</v>
      </c>
      <c r="E85" s="1018" t="s">
        <v>1486</v>
      </c>
      <c r="F85" s="492"/>
    </row>
    <row r="86" spans="1:6" s="478" customFormat="1" ht="94.5">
      <c r="A86" s="1019" t="s">
        <v>1487</v>
      </c>
      <c r="B86" s="1017">
        <v>10</v>
      </c>
      <c r="C86" s="1018" t="s">
        <v>1488</v>
      </c>
      <c r="D86" s="1018" t="s">
        <v>1489</v>
      </c>
      <c r="E86" s="1018" t="s">
        <v>2192</v>
      </c>
      <c r="F86" s="492"/>
    </row>
    <row r="87" spans="1:6" s="478" customFormat="1" ht="126">
      <c r="A87" s="1019" t="s">
        <v>1490</v>
      </c>
      <c r="B87" s="1017">
        <v>10</v>
      </c>
      <c r="C87" s="1018" t="s">
        <v>1491</v>
      </c>
      <c r="D87" s="1018" t="s">
        <v>1492</v>
      </c>
      <c r="E87" s="1018" t="s">
        <v>2193</v>
      </c>
      <c r="F87" s="492"/>
    </row>
    <row r="88" spans="1:6" s="478" customFormat="1" ht="63">
      <c r="A88" s="1019" t="s">
        <v>1493</v>
      </c>
      <c r="B88" s="1017">
        <v>10</v>
      </c>
      <c r="C88" s="1018" t="s">
        <v>1986</v>
      </c>
      <c r="D88" s="1018" t="s">
        <v>1494</v>
      </c>
      <c r="E88" s="1018" t="s">
        <v>2194</v>
      </c>
      <c r="F88" s="492"/>
    </row>
    <row r="89" spans="1:6" s="478" customFormat="1" ht="252">
      <c r="A89" s="1019" t="s">
        <v>1493</v>
      </c>
      <c r="B89" s="1017">
        <v>10</v>
      </c>
      <c r="C89" s="1018" t="s">
        <v>1495</v>
      </c>
      <c r="D89" s="1018" t="s">
        <v>1496</v>
      </c>
      <c r="E89" s="1018" t="s">
        <v>2195</v>
      </c>
      <c r="F89" s="492"/>
    </row>
    <row r="90" spans="1:6" s="478" customFormat="1" ht="47.25">
      <c r="A90" s="1019" t="s">
        <v>1497</v>
      </c>
      <c r="B90" s="1021">
        <v>12</v>
      </c>
      <c r="C90" s="1022" t="s">
        <v>1491</v>
      </c>
      <c r="D90" s="1022" t="s">
        <v>1498</v>
      </c>
      <c r="E90" s="1018"/>
      <c r="F90" s="492"/>
    </row>
    <row r="91" spans="1:6" s="478" customFormat="1" ht="78.75">
      <c r="A91" s="1019">
        <v>3</v>
      </c>
      <c r="B91" s="1017">
        <v>12</v>
      </c>
      <c r="C91" s="1018" t="s">
        <v>1431</v>
      </c>
      <c r="D91" s="1018" t="s">
        <v>1468</v>
      </c>
      <c r="E91" s="1018" t="s">
        <v>2196</v>
      </c>
      <c r="F91" s="492"/>
    </row>
    <row r="92" spans="1:5" ht="15.75">
      <c r="A92" s="1023"/>
      <c r="B92" s="1023"/>
      <c r="C92" s="1023"/>
      <c r="D92" s="1023"/>
      <c r="E92" s="1023"/>
    </row>
    <row r="93" spans="1:5" s="6" customFormat="1" ht="14.25">
      <c r="A93" s="240"/>
      <c r="B93" s="241"/>
      <c r="C93" s="165"/>
      <c r="D93" s="166"/>
      <c r="E93" s="167"/>
    </row>
    <row r="94" spans="1:5" s="6" customFormat="1" ht="14.25">
      <c r="A94" s="240"/>
      <c r="B94" s="241"/>
      <c r="C94" s="165"/>
      <c r="D94" s="166"/>
      <c r="E94" s="167"/>
    </row>
    <row r="95" spans="1:5" s="6" customFormat="1" ht="15.75" customHeight="1">
      <c r="A95" s="1228" t="s">
        <v>186</v>
      </c>
      <c r="B95" s="1229"/>
      <c r="C95" s="1229"/>
      <c r="D95" s="1229"/>
      <c r="E95" s="1336"/>
    </row>
    <row r="96" s="6" customFormat="1" ht="14.25"/>
    <row r="97" s="6" customFormat="1" ht="14.25"/>
    <row r="98" s="6" customFormat="1" ht="14.25"/>
    <row r="99" s="6" customFormat="1" ht="14.25"/>
    <row r="100" s="6" customFormat="1" ht="14.25"/>
    <row r="101" s="6" customFormat="1" ht="14.25"/>
    <row r="102" s="6" customFormat="1" ht="14.25"/>
    <row r="103" s="6" customFormat="1" ht="14.25"/>
    <row r="104" s="6" customFormat="1" ht="14.25"/>
    <row r="105" s="6" customFormat="1" ht="14.25"/>
    <row r="106" s="6" customFormat="1" ht="14.25"/>
    <row r="107" s="6" customFormat="1" ht="14.25"/>
    <row r="108" s="6" customFormat="1" ht="14.25"/>
    <row r="109" s="6" customFormat="1" ht="14.25"/>
    <row r="110" s="6" customFormat="1" ht="14.25"/>
    <row r="111" s="6" customFormat="1" ht="14.25"/>
    <row r="112" s="6" customFormat="1" ht="14.25"/>
    <row r="113" s="6" customFormat="1" ht="14.25"/>
    <row r="114" s="6" customFormat="1" ht="14.25"/>
    <row r="115" s="6" customFormat="1" ht="14.25"/>
    <row r="116" s="6" customFormat="1" ht="14.25"/>
    <row r="117" s="6" customFormat="1" ht="14.25"/>
    <row r="118" s="6" customFormat="1" ht="14.25"/>
    <row r="119" s="6" customFormat="1" ht="14.25"/>
    <row r="120" s="6" customFormat="1" ht="14.25"/>
    <row r="121" s="6" customFormat="1" ht="14.25"/>
    <row r="122" s="6" customFormat="1" ht="14.25"/>
    <row r="123" s="6" customFormat="1" ht="14.25"/>
    <row r="124" s="6" customFormat="1" ht="14.25"/>
    <row r="125" s="6" customFormat="1" ht="14.25"/>
    <row r="126" s="6" customFormat="1" ht="14.25"/>
    <row r="127" s="6" customFormat="1" ht="14.25"/>
    <row r="128" s="6" customFormat="1" ht="14.25"/>
    <row r="129" s="6" customFormat="1" ht="14.25"/>
    <row r="130" s="6" customFormat="1" ht="14.25"/>
    <row r="131" s="6" customFormat="1" ht="14.25"/>
    <row r="132" s="6" customFormat="1" ht="14.25"/>
    <row r="133" s="6" customFormat="1" ht="14.25"/>
    <row r="134" s="6" customFormat="1" ht="14.25"/>
    <row r="135" s="6" customFormat="1" ht="14.25"/>
    <row r="136" s="6" customFormat="1" ht="14.25"/>
    <row r="137" s="6" customFormat="1" ht="14.25"/>
    <row r="138" s="6" customFormat="1" ht="14.25"/>
    <row r="139" s="6" customFormat="1" ht="14.25"/>
    <row r="140" s="6" customFormat="1" ht="14.25"/>
    <row r="141" s="6" customFormat="1" ht="14.25"/>
    <row r="142" s="6" customFormat="1" ht="14.25"/>
    <row r="143" s="6" customFormat="1" ht="14.25"/>
    <row r="144" s="6" customFormat="1" ht="14.25"/>
    <row r="145" s="6" customFormat="1" ht="14.25"/>
    <row r="146" s="6" customFormat="1" ht="14.25"/>
    <row r="147" s="6" customFormat="1" ht="14.25"/>
    <row r="148" s="6" customFormat="1" ht="14.25"/>
    <row r="149" s="6" customFormat="1" ht="14.25"/>
    <row r="150" s="6" customFormat="1" ht="14.25"/>
    <row r="151" s="6" customFormat="1" ht="14.25"/>
    <row r="152" s="6" customFormat="1" ht="14.25"/>
    <row r="153" s="6" customFormat="1" ht="14.25"/>
    <row r="154" s="6" customFormat="1" ht="14.25"/>
    <row r="155" s="6" customFormat="1" ht="14.25"/>
    <row r="156" s="6" customFormat="1" ht="14.25"/>
    <row r="157" s="6" customFormat="1" ht="14.25"/>
    <row r="158" s="6" customFormat="1" ht="14.25"/>
    <row r="159" s="6" customFormat="1" ht="14.25"/>
    <row r="160" s="6" customFormat="1" ht="14.25"/>
    <row r="161" s="6" customFormat="1" ht="14.25"/>
    <row r="162" s="6" customFormat="1" ht="14.25"/>
  </sheetData>
  <sheetProtection insertRows="0" deleteRows="0"/>
  <mergeCells count="10">
    <mergeCell ref="A95:E95"/>
    <mergeCell ref="A1:B1"/>
    <mergeCell ref="C1:E1"/>
    <mergeCell ref="A3:E3"/>
    <mergeCell ref="A10:B10"/>
    <mergeCell ref="C10:C11"/>
    <mergeCell ref="E10:E11"/>
    <mergeCell ref="D10:D11"/>
    <mergeCell ref="A4:E4"/>
    <mergeCell ref="A8:E8"/>
  </mergeCells>
  <printOptions horizontalCentered="1"/>
  <pageMargins left="0.64" right="0.25" top="0.5" bottom="0.5" header="0.5" footer="0.5"/>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1.xml><?xml version="1.0" encoding="utf-8"?>
<worksheet xmlns="http://schemas.openxmlformats.org/spreadsheetml/2006/main" xmlns:r="http://schemas.openxmlformats.org/officeDocument/2006/relationships">
  <dimension ref="A1:F6"/>
  <sheetViews>
    <sheetView showGridLines="0" zoomScale="80" zoomScaleNormal="80" zoomScalePageLayoutView="60" workbookViewId="0" topLeftCell="A1">
      <selection activeCell="D10" sqref="D10"/>
    </sheetView>
  </sheetViews>
  <sheetFormatPr defaultColWidth="9.140625" defaultRowHeight="15"/>
  <cols>
    <col min="1" max="1" width="25.28125" style="1" customWidth="1"/>
    <col min="2" max="2" width="19.00390625" style="1" customWidth="1"/>
    <col min="3" max="3" width="30.00390625" style="1" customWidth="1"/>
    <col min="4" max="4" width="32.140625" style="1" customWidth="1"/>
    <col min="5" max="5" width="42.57421875" style="1" customWidth="1"/>
    <col min="6" max="16384" width="9.140625" style="1" customWidth="1"/>
  </cols>
  <sheetData>
    <row r="1" spans="1:6" s="73" customFormat="1" ht="16.5">
      <c r="A1" s="203" t="s">
        <v>274</v>
      </c>
      <c r="B1" s="252" t="s">
        <v>275</v>
      </c>
      <c r="C1" s="1327" t="str">
        <f>[0]!Name</f>
        <v>Институт по биоразнообразие и екосистемни изследвания</v>
      </c>
      <c r="D1" s="1327"/>
      <c r="E1" s="1327"/>
      <c r="F1" s="1327"/>
    </row>
    <row r="2" s="2" customFormat="1" ht="21.75" customHeight="1"/>
    <row r="3" spans="1:4" s="5" customFormat="1" ht="74.25" customHeight="1">
      <c r="A3" s="1151" t="s">
        <v>276</v>
      </c>
      <c r="B3" s="1151"/>
      <c r="C3" s="1151"/>
      <c r="D3" s="1151"/>
    </row>
    <row r="4" spans="1:3" ht="15.75">
      <c r="A4" s="263" t="s">
        <v>206</v>
      </c>
      <c r="B4" s="264" t="s">
        <v>207</v>
      </c>
      <c r="C4" s="265" t="s">
        <v>208</v>
      </c>
    </row>
    <row r="5" spans="1:5" s="492" customFormat="1" ht="15.75">
      <c r="A5" s="1033">
        <v>57</v>
      </c>
      <c r="B5" s="1034">
        <v>91</v>
      </c>
      <c r="C5" s="1033">
        <v>86</v>
      </c>
      <c r="D5" s="1032"/>
      <c r="E5" s="218"/>
    </row>
    <row r="6" spans="1:3" ht="15.75">
      <c r="A6" s="1035"/>
      <c r="B6" s="1035"/>
      <c r="C6" s="1035"/>
    </row>
    <row r="7" s="6" customFormat="1" ht="14.25"/>
    <row r="8" s="6" customFormat="1" ht="14.25"/>
    <row r="9" s="6" customFormat="1" ht="14.25"/>
    <row r="10" s="6" customFormat="1" ht="14.25"/>
    <row r="11" s="6" customFormat="1" ht="14.25"/>
    <row r="12" s="6" customFormat="1" ht="14.25"/>
    <row r="13" s="6" customFormat="1" ht="14.25"/>
    <row r="14" s="6" customFormat="1" ht="14.25"/>
    <row r="15" s="6" customFormat="1" ht="14.25"/>
    <row r="16" s="6" customFormat="1" ht="14.25"/>
    <row r="17" s="6" customFormat="1" ht="14.25"/>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sheetData>
  <sheetProtection insertRows="0" deleteRows="0"/>
  <mergeCells count="2">
    <mergeCell ref="C1:F1"/>
    <mergeCell ref="A3:D3"/>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2.xml><?xml version="1.0" encoding="utf-8"?>
<worksheet xmlns="http://schemas.openxmlformats.org/spreadsheetml/2006/main" xmlns:r="http://schemas.openxmlformats.org/officeDocument/2006/relationships">
  <dimension ref="A1:E15"/>
  <sheetViews>
    <sheetView showGridLines="0" zoomScale="80" zoomScaleNormal="80" zoomScalePageLayoutView="60" workbookViewId="0" topLeftCell="A7">
      <selection activeCell="E13" sqref="E13"/>
    </sheetView>
  </sheetViews>
  <sheetFormatPr defaultColWidth="9.140625" defaultRowHeight="15"/>
  <cols>
    <col min="1" max="1" width="18.140625" style="1" customWidth="1"/>
    <col min="2" max="2" width="20.421875" style="1" customWidth="1"/>
    <col min="3" max="3" width="27.8515625" style="1" customWidth="1"/>
    <col min="4" max="4" width="34.00390625" style="1" customWidth="1"/>
    <col min="5" max="5" width="42.57421875" style="1" customWidth="1"/>
    <col min="6" max="16384" width="9.140625" style="1" customWidth="1"/>
  </cols>
  <sheetData>
    <row r="1" spans="1:5" s="73" customFormat="1" ht="16.5">
      <c r="A1" s="1326" t="s">
        <v>59</v>
      </c>
      <c r="B1" s="1326"/>
      <c r="C1" s="1327" t="str">
        <f>[0]!Name</f>
        <v>Институт по биоразнообразие и екосистемни изследвания</v>
      </c>
      <c r="D1" s="1327"/>
      <c r="E1" s="1327"/>
    </row>
    <row r="2" s="2" customFormat="1" ht="21.75" customHeight="1"/>
    <row r="3" spans="1:5" s="5" customFormat="1" ht="51" customHeight="1">
      <c r="A3" s="1151" t="s">
        <v>233</v>
      </c>
      <c r="B3" s="1151"/>
      <c r="C3" s="1151"/>
      <c r="D3" s="1151"/>
      <c r="E3" s="1151"/>
    </row>
    <row r="4" spans="1:5" s="5" customFormat="1" ht="14.25" customHeight="1" thickBot="1">
      <c r="A4" s="1335" t="s">
        <v>203</v>
      </c>
      <c r="B4" s="1335"/>
      <c r="C4" s="1335"/>
      <c r="D4" s="1335"/>
      <c r="E4" s="1335"/>
    </row>
    <row r="5" spans="1:4" s="5" customFormat="1" ht="13.5" customHeight="1" thickBot="1">
      <c r="A5" s="221" t="s">
        <v>17</v>
      </c>
      <c r="B5" s="222" t="s">
        <v>18</v>
      </c>
      <c r="C5" s="220"/>
      <c r="D5" s="220"/>
    </row>
    <row r="6" spans="1:4" s="5" customFormat="1" ht="12" customHeight="1">
      <c r="A6" s="232" t="s">
        <v>204</v>
      </c>
      <c r="B6" s="232" t="s">
        <v>205</v>
      </c>
      <c r="C6" s="220"/>
      <c r="D6" s="220"/>
    </row>
    <row r="7" spans="1:5" s="5" customFormat="1" ht="28.5" customHeight="1" thickBot="1">
      <c r="A7" s="198"/>
      <c r="B7" s="198"/>
      <c r="C7" s="198"/>
      <c r="D7" s="198"/>
      <c r="E7" s="198"/>
    </row>
    <row r="8" spans="1:5" ht="18.75" customHeight="1" thickBot="1" thickTop="1">
      <c r="A8" s="1328" t="s">
        <v>16</v>
      </c>
      <c r="B8" s="1329"/>
      <c r="C8" s="1330" t="s">
        <v>177</v>
      </c>
      <c r="D8" s="1337" t="s">
        <v>4</v>
      </c>
      <c r="E8" s="1332" t="s">
        <v>179</v>
      </c>
    </row>
    <row r="9" spans="1:5" ht="24" customHeight="1" thickBot="1">
      <c r="A9" s="71" t="s">
        <v>17</v>
      </c>
      <c r="B9" s="72" t="s">
        <v>18</v>
      </c>
      <c r="C9" s="1331"/>
      <c r="D9" s="1338"/>
      <c r="E9" s="1333"/>
    </row>
    <row r="10" spans="1:5" ht="16.5" thickBot="1">
      <c r="A10" s="67" t="s">
        <v>85</v>
      </c>
      <c r="B10" s="68" t="s">
        <v>86</v>
      </c>
      <c r="C10" s="69" t="s">
        <v>87</v>
      </c>
      <c r="D10" s="69" t="s">
        <v>88</v>
      </c>
      <c r="E10" s="74" t="s">
        <v>104</v>
      </c>
    </row>
    <row r="11" spans="1:5" s="480" customFormat="1" ht="98.25" customHeight="1" thickTop="1">
      <c r="A11" s="1036"/>
      <c r="B11" s="1037" t="s">
        <v>1186</v>
      </c>
      <c r="C11" s="1038" t="s">
        <v>1075</v>
      </c>
      <c r="D11" s="1039" t="s">
        <v>1232</v>
      </c>
      <c r="E11" s="1040" t="s">
        <v>1233</v>
      </c>
    </row>
    <row r="12" spans="1:5" s="6" customFormat="1" ht="14.25">
      <c r="A12" s="238"/>
      <c r="B12" s="239"/>
      <c r="C12" s="162"/>
      <c r="D12" s="163"/>
      <c r="E12" s="164"/>
    </row>
    <row r="13" spans="1:5" s="6" customFormat="1" ht="14.25">
      <c r="A13" s="240"/>
      <c r="B13" s="241"/>
      <c r="C13" s="165"/>
      <c r="D13" s="166"/>
      <c r="E13" s="167"/>
    </row>
    <row r="14" spans="1:5" s="6" customFormat="1" ht="14.25">
      <c r="A14" s="240"/>
      <c r="B14" s="241"/>
      <c r="C14" s="165"/>
      <c r="D14" s="166"/>
      <c r="E14" s="167"/>
    </row>
    <row r="15" spans="1:5" s="6" customFormat="1" ht="15">
      <c r="A15" s="1228" t="s">
        <v>186</v>
      </c>
      <c r="B15" s="1229"/>
      <c r="C15" s="1229"/>
      <c r="D15" s="1229"/>
      <c r="E15" s="1336"/>
    </row>
    <row r="16" s="6" customFormat="1" ht="14.25"/>
    <row r="17" s="6" customFormat="1" ht="14.25"/>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sheetData>
  <sheetProtection insertRows="0" deleteRows="0"/>
  <mergeCells count="9">
    <mergeCell ref="A15:E15"/>
    <mergeCell ref="A1:B1"/>
    <mergeCell ref="C1:E1"/>
    <mergeCell ref="A3:E3"/>
    <mergeCell ref="A8:B8"/>
    <mergeCell ref="C8:C9"/>
    <mergeCell ref="D8:D9"/>
    <mergeCell ref="E8:E9"/>
    <mergeCell ref="A4:E4"/>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3.xml><?xml version="1.0" encoding="utf-8"?>
<worksheet xmlns="http://schemas.openxmlformats.org/spreadsheetml/2006/main" xmlns:r="http://schemas.openxmlformats.org/officeDocument/2006/relationships">
  <dimension ref="A1:F15"/>
  <sheetViews>
    <sheetView showGridLines="0" tabSelected="1" zoomScalePageLayoutView="60" workbookViewId="0" topLeftCell="A10">
      <selection activeCell="K17" sqref="K17"/>
    </sheetView>
  </sheetViews>
  <sheetFormatPr defaultColWidth="9.140625" defaultRowHeight="15"/>
  <cols>
    <col min="1" max="1" width="37.28125" style="1" customWidth="1"/>
    <col min="2" max="2" width="27.7109375" style="1" customWidth="1"/>
    <col min="3" max="3" width="41.421875" style="1" customWidth="1"/>
    <col min="4" max="4" width="16.00390625" style="1" customWidth="1"/>
    <col min="5" max="16384" width="9.140625" style="1" customWidth="1"/>
  </cols>
  <sheetData>
    <row r="1" spans="1:4" s="73" customFormat="1" ht="16.5">
      <c r="A1" s="79" t="s">
        <v>59</v>
      </c>
      <c r="B1" s="1342" t="str">
        <f>[0]!Name</f>
        <v>Институт по биоразнообразие и екосистемни изследвания</v>
      </c>
      <c r="C1" s="1342"/>
      <c r="D1" s="1342"/>
    </row>
    <row r="2" s="2" customFormat="1" ht="21.75" customHeight="1"/>
    <row r="3" spans="1:3" s="2" customFormat="1" ht="33" customHeight="1">
      <c r="A3" s="1151" t="s">
        <v>180</v>
      </c>
      <c r="B3" s="1151"/>
      <c r="C3" s="1151"/>
    </row>
    <row r="4" spans="1:3" s="5" customFormat="1" ht="78" customHeight="1">
      <c r="A4" s="1127" t="s">
        <v>181</v>
      </c>
      <c r="B4" s="1127"/>
      <c r="C4" s="1127"/>
    </row>
    <row r="5" spans="1:3" s="5" customFormat="1" ht="69" customHeight="1" thickBot="1">
      <c r="A5" s="1240" t="s">
        <v>350</v>
      </c>
      <c r="B5" s="1240"/>
      <c r="C5" s="1240"/>
    </row>
    <row r="6" spans="1:4" ht="18.75" customHeight="1" thickBot="1" thickTop="1">
      <c r="A6" s="1343" t="s">
        <v>39</v>
      </c>
      <c r="B6" s="1344"/>
      <c r="C6" s="1344"/>
      <c r="D6" s="1345"/>
    </row>
    <row r="7" spans="1:4" s="76" customFormat="1" ht="55.5" customHeight="1" thickBot="1" thickTop="1">
      <c r="A7" s="77" t="s">
        <v>26</v>
      </c>
      <c r="B7" s="78" t="s">
        <v>27</v>
      </c>
      <c r="C7" s="78" t="s">
        <v>28</v>
      </c>
      <c r="D7" s="75" t="s">
        <v>315</v>
      </c>
    </row>
    <row r="8" spans="1:4" ht="16.5" thickBot="1">
      <c r="A8" s="67" t="s">
        <v>85</v>
      </c>
      <c r="B8" s="68" t="s">
        <v>86</v>
      </c>
      <c r="C8" s="68" t="s">
        <v>87</v>
      </c>
      <c r="D8" s="74" t="s">
        <v>88</v>
      </c>
    </row>
    <row r="9" spans="1:4" s="6" customFormat="1" ht="130.5" customHeight="1" thickTop="1">
      <c r="A9" s="1041" t="s">
        <v>945</v>
      </c>
      <c r="B9" s="1042" t="s">
        <v>943</v>
      </c>
      <c r="C9" s="1042" t="s">
        <v>944</v>
      </c>
      <c r="D9" s="1043">
        <v>2010</v>
      </c>
    </row>
    <row r="10" spans="1:4" s="6" customFormat="1" ht="114.75">
      <c r="A10" s="1041" t="s">
        <v>946</v>
      </c>
      <c r="B10" s="1042" t="s">
        <v>1989</v>
      </c>
      <c r="C10" s="1042" t="s">
        <v>947</v>
      </c>
      <c r="D10" s="1043">
        <v>2011</v>
      </c>
    </row>
    <row r="11" spans="1:6" s="6" customFormat="1" ht="73.5" customHeight="1">
      <c r="A11" s="1041" t="s">
        <v>2215</v>
      </c>
      <c r="B11" s="1042" t="s">
        <v>2216</v>
      </c>
      <c r="C11" s="1042" t="s">
        <v>2217</v>
      </c>
      <c r="D11" s="1043">
        <v>2012</v>
      </c>
      <c r="F11" s="1383"/>
    </row>
    <row r="12" spans="1:6" s="6" customFormat="1" ht="120" customHeight="1" thickBot="1">
      <c r="A12" s="1041" t="s">
        <v>949</v>
      </c>
      <c r="B12" s="1042" t="s">
        <v>948</v>
      </c>
      <c r="C12" s="1042" t="s">
        <v>942</v>
      </c>
      <c r="D12" s="1043">
        <v>2011</v>
      </c>
      <c r="F12" s="1383"/>
    </row>
    <row r="13" spans="1:4" s="478" customFormat="1" ht="90" thickTop="1">
      <c r="A13" s="1044" t="s">
        <v>1988</v>
      </c>
      <c r="B13" s="1045" t="s">
        <v>1499</v>
      </c>
      <c r="C13" s="1046" t="s">
        <v>1500</v>
      </c>
      <c r="D13" s="1045">
        <v>2010</v>
      </c>
    </row>
    <row r="14" spans="1:4" s="6" customFormat="1" ht="14.25">
      <c r="A14" s="168"/>
      <c r="B14" s="169"/>
      <c r="C14" s="169"/>
      <c r="D14" s="167"/>
    </row>
    <row r="15" spans="1:4" s="6" customFormat="1" ht="15.75" customHeight="1">
      <c r="A15" s="1340" t="s">
        <v>186</v>
      </c>
      <c r="B15" s="1341"/>
      <c r="C15" s="1341"/>
      <c r="D15" s="1341"/>
    </row>
    <row r="16" s="6" customFormat="1" ht="14.25"/>
    <row r="17" s="6" customFormat="1" ht="14.25"/>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sheetData>
  <sheetProtection insertRows="0" deleteRows="0"/>
  <mergeCells count="6">
    <mergeCell ref="A15:D15"/>
    <mergeCell ref="B1:D1"/>
    <mergeCell ref="A4:C4"/>
    <mergeCell ref="A3:C3"/>
    <mergeCell ref="A5:C5"/>
    <mergeCell ref="A6:D6"/>
  </mergeCells>
  <conditionalFormatting sqref="B9:B14">
    <cfRule type="expression" priority="14" dxfId="0">
      <formula>AND(COUNTBLANK($A9)=0,COUNTBLANK($B9)=1)</formula>
    </cfRule>
  </conditionalFormatting>
  <conditionalFormatting sqref="C9:C14">
    <cfRule type="expression" priority="10" dxfId="0">
      <formula>AND(COUNTBLANK($B9)=0,COUNTBLANK($C9)=1)</formula>
    </cfRule>
    <cfRule type="expression" priority="13" dxfId="0">
      <formula>AND(COUNTBLANK($A9)=0,COUNTBLANK($C9)=1)</formula>
    </cfRule>
  </conditionalFormatting>
  <conditionalFormatting sqref="D9:D14">
    <cfRule type="expression" priority="9" dxfId="0">
      <formula>AND(COUNTBLANK($B9)=0,COUNTBLANK($D9)=1)</formula>
    </cfRule>
    <cfRule type="expression" priority="12" dxfId="0">
      <formula>AND(COUNTBLANK($A9)=0,COUNTBLANK($D9)=1)</formula>
    </cfRule>
  </conditionalFormatting>
  <conditionalFormatting sqref="A9:A14">
    <cfRule type="expression" priority="11" dxfId="0">
      <formula>AND(COUNTBLANK($B9)=0,COUNTBLANK($A9)=1)</formula>
    </cfRule>
  </conditionalFormatting>
  <dataValidations count="1">
    <dataValidation type="whole" allowBlank="1" showInputMessage="1" showErrorMessage="1" error="Въведете година с четири цифри" sqref="D9:D14">
      <formula1>1900</formula1>
      <formula2>2012</formula2>
    </dataValidation>
  </dataValidation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4.xml><?xml version="1.0" encoding="utf-8"?>
<worksheet xmlns="http://schemas.openxmlformats.org/spreadsheetml/2006/main" xmlns:r="http://schemas.openxmlformats.org/officeDocument/2006/relationships">
  <dimension ref="A1:D14"/>
  <sheetViews>
    <sheetView showGridLines="0" zoomScale="70" zoomScaleNormal="70" zoomScalePageLayoutView="60" workbookViewId="0" topLeftCell="A4">
      <selection activeCell="C20" sqref="C20"/>
    </sheetView>
  </sheetViews>
  <sheetFormatPr defaultColWidth="9.140625" defaultRowHeight="15"/>
  <cols>
    <col min="1" max="1" width="42.140625" style="1" customWidth="1"/>
    <col min="2" max="2" width="29.7109375" style="1" customWidth="1"/>
    <col min="3" max="3" width="41.8515625" style="1" customWidth="1"/>
    <col min="4" max="4" width="22.140625" style="1" customWidth="1"/>
    <col min="5" max="16384" width="9.140625" style="1" customWidth="1"/>
  </cols>
  <sheetData>
    <row r="1" spans="1:4" s="73" customFormat="1" ht="16.5">
      <c r="A1" s="79" t="s">
        <v>59</v>
      </c>
      <c r="B1" s="1342" t="str">
        <f>[0]!Name</f>
        <v>Институт по биоразнообразие и екосистемни изследвания</v>
      </c>
      <c r="C1" s="1342"/>
      <c r="D1" s="1342"/>
    </row>
    <row r="2" s="2" customFormat="1" ht="21.75" customHeight="1"/>
    <row r="3" spans="1:3" s="2" customFormat="1" ht="36.75" customHeight="1">
      <c r="A3" s="1151" t="s">
        <v>180</v>
      </c>
      <c r="B3" s="1151"/>
      <c r="C3" s="1151"/>
    </row>
    <row r="4" spans="1:3" s="2" customFormat="1" ht="59.25" customHeight="1" thickBot="1">
      <c r="A4" s="1240" t="s">
        <v>351</v>
      </c>
      <c r="B4" s="1240"/>
      <c r="C4" s="1240"/>
    </row>
    <row r="5" spans="1:4" ht="47.25" customHeight="1" thickBot="1" thickTop="1">
      <c r="A5" s="1343" t="s">
        <v>182</v>
      </c>
      <c r="B5" s="1344"/>
      <c r="C5" s="1344"/>
      <c r="D5" s="1345"/>
    </row>
    <row r="6" spans="1:4" s="76" customFormat="1" ht="63" customHeight="1" thickBot="1" thickTop="1">
      <c r="A6" s="77" t="s">
        <v>26</v>
      </c>
      <c r="B6" s="78" t="s">
        <v>27</v>
      </c>
      <c r="C6" s="78" t="s">
        <v>28</v>
      </c>
      <c r="D6" s="75" t="s">
        <v>315</v>
      </c>
    </row>
    <row r="7" spans="1:4" ht="16.5" thickBot="1">
      <c r="A7" s="67" t="s">
        <v>85</v>
      </c>
      <c r="B7" s="68" t="s">
        <v>86</v>
      </c>
      <c r="C7" s="1092" t="s">
        <v>87</v>
      </c>
      <c r="D7" s="1093" t="s">
        <v>88</v>
      </c>
    </row>
    <row r="8" spans="1:4" s="480" customFormat="1" ht="15" thickTop="1">
      <c r="A8" s="578" t="s">
        <v>1234</v>
      </c>
      <c r="B8" s="1090" t="s">
        <v>1234</v>
      </c>
      <c r="C8" s="1094" t="s">
        <v>1235</v>
      </c>
      <c r="D8" s="1095">
        <v>2012</v>
      </c>
    </row>
    <row r="9" spans="1:4" s="478" customFormat="1" ht="31.5">
      <c r="A9" s="585" t="s">
        <v>1501</v>
      </c>
      <c r="B9" s="579" t="s">
        <v>2198</v>
      </c>
      <c r="C9" s="1096" t="s">
        <v>1502</v>
      </c>
      <c r="D9" s="1097">
        <v>2012</v>
      </c>
    </row>
    <row r="10" spans="1:4" s="478" customFormat="1" ht="31.5">
      <c r="A10" s="585" t="s">
        <v>1501</v>
      </c>
      <c r="B10" s="1099" t="s">
        <v>2198</v>
      </c>
      <c r="C10" s="1096" t="s">
        <v>1503</v>
      </c>
      <c r="D10" s="1097">
        <v>2012</v>
      </c>
    </row>
    <row r="11" spans="1:4" s="6" customFormat="1" ht="14.25">
      <c r="A11" s="580"/>
      <c r="B11" s="1091"/>
      <c r="C11" s="1098"/>
      <c r="D11" s="1098"/>
    </row>
    <row r="12" spans="1:4" s="6" customFormat="1" ht="14.25">
      <c r="A12" s="583"/>
      <c r="B12" s="584"/>
      <c r="C12" s="581"/>
      <c r="D12" s="582"/>
    </row>
    <row r="13" spans="1:4" s="6" customFormat="1" ht="14.25">
      <c r="A13" s="583"/>
      <c r="B13" s="584"/>
      <c r="C13" s="584"/>
      <c r="D13" s="582"/>
    </row>
    <row r="14" spans="1:4" s="6" customFormat="1" ht="15">
      <c r="A14" s="1340" t="s">
        <v>186</v>
      </c>
      <c r="B14" s="1341"/>
      <c r="C14" s="1341"/>
      <c r="D14" s="1346"/>
    </row>
    <row r="15" s="6" customFormat="1" ht="14.25"/>
    <row r="16" s="6" customFormat="1" ht="14.25"/>
    <row r="17" s="6" customFormat="1" ht="14.25"/>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6" customFormat="1" ht="14.25"/>
    <row r="82" s="6" customFormat="1" ht="14.25"/>
  </sheetData>
  <sheetProtection insertRows="0" deleteRows="0"/>
  <mergeCells count="5">
    <mergeCell ref="A3:C3"/>
    <mergeCell ref="A4:C4"/>
    <mergeCell ref="A14:D14"/>
    <mergeCell ref="A5:D5"/>
    <mergeCell ref="B1:D1"/>
  </mergeCells>
  <conditionalFormatting sqref="B11:B13">
    <cfRule type="expression" priority="18" dxfId="0">
      <formula>AND(COUNTBLANK($A11)=0,COUNTBLANK($B11)=1)</formula>
    </cfRule>
  </conditionalFormatting>
  <conditionalFormatting sqref="C11:C13">
    <cfRule type="expression" priority="15" dxfId="0">
      <formula>AND(COUNTBLANK($B11)=0,COUNTBLANK($C11)=1)</formula>
    </cfRule>
    <cfRule type="expression" priority="16" dxfId="0">
      <formula>AND(COUNTBLANK($A11)=0,COUNTBLANK($C11)=1)</formula>
    </cfRule>
  </conditionalFormatting>
  <conditionalFormatting sqref="D11:D13">
    <cfRule type="expression" priority="13" dxfId="0">
      <formula>AND(COUNTBLANK($B11)=0,COUNTBLANK($D11)=1)</formula>
    </cfRule>
    <cfRule type="expression" priority="14" dxfId="0">
      <formula>AND(COUNTBLANK($A11)=0,COUNTBLANK($D11)=1)</formula>
    </cfRule>
  </conditionalFormatting>
  <conditionalFormatting sqref="A11:A13">
    <cfRule type="expression" priority="12" dxfId="0">
      <formula>AND(COUNTBLANK($B11)=0,COUNTBLANK($A11)=1)</formula>
    </cfRule>
  </conditionalFormatting>
  <conditionalFormatting sqref="C8">
    <cfRule type="expression" priority="10" dxfId="0">
      <formula>AND(COUNTBLANK($B8)=0,COUNTBLANK($C8)=1)</formula>
    </cfRule>
    <cfRule type="expression" priority="11" dxfId="0">
      <formula>AND(COUNTBLANK($A8)=0,COUNTBLANK($C8)=1)</formula>
    </cfRule>
  </conditionalFormatting>
  <conditionalFormatting sqref="D8">
    <cfRule type="expression" priority="8" dxfId="0">
      <formula>AND(COUNTBLANK($B8)=0,COUNTBLANK($D8)=1)</formula>
    </cfRule>
    <cfRule type="expression" priority="9" dxfId="0">
      <formula>AND(COUNTBLANK($A8)=0,COUNTBLANK($D8)=1)</formula>
    </cfRule>
  </conditionalFormatting>
  <conditionalFormatting sqref="A8:B8">
    <cfRule type="expression" priority="7" dxfId="0">
      <formula>AND(COUNTBLANK($B8)=0,COUNTBLANK($A8)=1)</formula>
    </cfRule>
  </conditionalFormatting>
  <conditionalFormatting sqref="B9:B10">
    <cfRule type="expression" priority="6" dxfId="0">
      <formula>AND(COUNTBLANK($A9)=0,COUNTBLANK($B9)=1)</formula>
    </cfRule>
  </conditionalFormatting>
  <conditionalFormatting sqref="C9:C10">
    <cfRule type="expression" priority="4" dxfId="0">
      <formula>AND(COUNTBLANK($B9)=0,COUNTBLANK($C9)=1)</formula>
    </cfRule>
    <cfRule type="expression" priority="5" dxfId="0">
      <formula>AND(COUNTBLANK($A9)=0,COUNTBLANK($C9)=1)</formula>
    </cfRule>
  </conditionalFormatting>
  <conditionalFormatting sqref="D9:D10">
    <cfRule type="expression" priority="2" dxfId="0">
      <formula>AND(COUNTBLANK($B9)=0,COUNTBLANK($D9)=1)</formula>
    </cfRule>
    <cfRule type="expression" priority="3" dxfId="0">
      <formula>AND(COUNTBLANK($A9)=0,COUNTBLANK($D9)=1)</formula>
    </cfRule>
  </conditionalFormatting>
  <conditionalFormatting sqref="A9:A10">
    <cfRule type="expression" priority="1" dxfId="0">
      <formula>AND(COUNTBLANK($B9)=0,COUNTBLANK($A9)=1)</formula>
    </cfRule>
  </conditionalFormatting>
  <dataValidations count="1">
    <dataValidation type="whole" allowBlank="1" showInputMessage="1" showErrorMessage="1" error="Въведете година с четири цифри" sqref="D8:D13">
      <formula1>1900</formula1>
      <formula2>2012</formula2>
    </dataValidation>
  </dataValidations>
  <hyperlinks>
    <hyperlink ref="A9" r:id="rId1" display="http://www.enveurope.eu/"/>
    <hyperlink ref="A10" r:id="rId2" display="http://www.enveurope.eu/"/>
  </hyperlinks>
  <printOptions horizontalCentered="1"/>
  <pageMargins left="0.2362204724409449" right="0.2362204724409449" top="0.9448818897637796" bottom="0.7480314960629921" header="0" footer="0"/>
  <pageSetup horizontalDpi="300" verticalDpi="300" orientation="landscape" paperSize="9" r:id="rId4"/>
  <headerFooter>
    <oddHeader>&amp;L&amp;G&amp;R&amp;F</oddHeader>
    <oddFooter>&amp;LНаучен секретар (подпис):&amp;CДиректор (подпис и печат):&amp;Rстр. &amp;P от &amp;N &amp;A</oddFooter>
  </headerFooter>
  <legacyDrawingHF r:id="rId3"/>
</worksheet>
</file>

<file path=xl/worksheets/sheet35.xml><?xml version="1.0" encoding="utf-8"?>
<worksheet xmlns="http://schemas.openxmlformats.org/spreadsheetml/2006/main" xmlns:r="http://schemas.openxmlformats.org/officeDocument/2006/relationships">
  <dimension ref="A1:F159"/>
  <sheetViews>
    <sheetView showGridLines="0" zoomScale="90" zoomScaleNormal="90" zoomScalePageLayoutView="60" workbookViewId="0" topLeftCell="A10">
      <selection activeCell="D6" sqref="D6"/>
    </sheetView>
  </sheetViews>
  <sheetFormatPr defaultColWidth="9.140625" defaultRowHeight="15"/>
  <cols>
    <col min="1" max="1" width="28.28125" style="4" customWidth="1"/>
    <col min="2" max="2" width="20.421875" style="4" customWidth="1"/>
    <col min="3" max="3" width="16.57421875" style="4" customWidth="1"/>
    <col min="4" max="4" width="15.8515625" style="4" customWidth="1"/>
    <col min="5" max="5" width="60.8515625" style="4" customWidth="1"/>
    <col min="6" max="16384" width="9.140625" style="4" customWidth="1"/>
  </cols>
  <sheetData>
    <row r="1" spans="1:5" s="73" customFormat="1" ht="16.5">
      <c r="A1" s="1347" t="s">
        <v>59</v>
      </c>
      <c r="B1" s="1347"/>
      <c r="C1" s="1348" t="str">
        <f>[3]!Name</f>
        <v>Институт по биоразнообразие и екосистемни изследвания</v>
      </c>
      <c r="D1" s="1348"/>
      <c r="E1" s="1348"/>
    </row>
    <row r="2" s="2" customFormat="1" ht="21.75" customHeight="1"/>
    <row r="3" spans="1:5" s="17" customFormat="1" ht="87" customHeight="1" thickBot="1">
      <c r="A3" s="1349" t="s">
        <v>352</v>
      </c>
      <c r="B3" s="1349"/>
      <c r="C3" s="1349"/>
      <c r="D3" s="1349"/>
      <c r="E3" s="1349"/>
    </row>
    <row r="4" spans="1:5" ht="39" customHeight="1" thickBot="1" thickTop="1">
      <c r="A4" s="612" t="s">
        <v>23</v>
      </c>
      <c r="B4" s="613" t="s">
        <v>29</v>
      </c>
      <c r="C4" s="613" t="s">
        <v>277</v>
      </c>
      <c r="D4" s="613" t="s">
        <v>52</v>
      </c>
      <c r="E4" s="614" t="s">
        <v>183</v>
      </c>
    </row>
    <row r="5" spans="1:5" ht="16.5" thickBot="1">
      <c r="A5" s="615" t="s">
        <v>85</v>
      </c>
      <c r="B5" s="616" t="s">
        <v>86</v>
      </c>
      <c r="C5" s="617" t="s">
        <v>87</v>
      </c>
      <c r="D5" s="617" t="s">
        <v>88</v>
      </c>
      <c r="E5" s="618" t="s">
        <v>104</v>
      </c>
    </row>
    <row r="6" spans="1:5" s="478" customFormat="1" ht="80.25" thickBot="1" thickTop="1">
      <c r="A6" s="619" t="s">
        <v>1996</v>
      </c>
      <c r="B6" s="619" t="s">
        <v>1122</v>
      </c>
      <c r="C6" s="620">
        <v>41194</v>
      </c>
      <c r="D6" s="619" t="s">
        <v>1504</v>
      </c>
      <c r="E6" s="619" t="s">
        <v>1512</v>
      </c>
    </row>
    <row r="7" spans="1:5" s="478" customFormat="1" ht="80.25" thickBot="1" thickTop="1">
      <c r="A7" s="619" t="s">
        <v>1996</v>
      </c>
      <c r="B7" s="619" t="s">
        <v>1510</v>
      </c>
      <c r="C7" s="621">
        <v>41187</v>
      </c>
      <c r="D7" s="619" t="s">
        <v>1504</v>
      </c>
      <c r="E7" s="619" t="s">
        <v>1512</v>
      </c>
    </row>
    <row r="8" spans="1:5" s="478" customFormat="1" ht="17.25" thickBot="1" thickTop="1">
      <c r="A8" s="619" t="s">
        <v>961</v>
      </c>
      <c r="B8" s="619" t="s">
        <v>1997</v>
      </c>
      <c r="C8" s="621" t="s">
        <v>1998</v>
      </c>
      <c r="D8" s="619" t="s">
        <v>1504</v>
      </c>
      <c r="E8" s="619" t="s">
        <v>776</v>
      </c>
    </row>
    <row r="9" spans="1:5" s="478" customFormat="1" ht="80.25" thickBot="1" thickTop="1">
      <c r="A9" s="619" t="s">
        <v>961</v>
      </c>
      <c r="B9" s="619" t="s">
        <v>942</v>
      </c>
      <c r="C9" s="621" t="s">
        <v>1999</v>
      </c>
      <c r="D9" s="619" t="s">
        <v>1504</v>
      </c>
      <c r="E9" s="619" t="s">
        <v>1127</v>
      </c>
    </row>
    <row r="10" spans="1:5" s="478" customFormat="1" ht="15.75" thickBot="1" thickTop="1">
      <c r="A10" s="622" t="s">
        <v>1003</v>
      </c>
      <c r="B10" s="622" t="s">
        <v>1114</v>
      </c>
      <c r="C10" s="623">
        <v>41006</v>
      </c>
      <c r="D10" s="622">
        <v>9</v>
      </c>
      <c r="E10" s="622" t="s">
        <v>1115</v>
      </c>
    </row>
    <row r="11" spans="1:5" s="478" customFormat="1" ht="30" thickBot="1" thickTop="1">
      <c r="A11" s="624" t="s">
        <v>1003</v>
      </c>
      <c r="B11" s="624" t="s">
        <v>1116</v>
      </c>
      <c r="C11" s="625">
        <v>41016</v>
      </c>
      <c r="D11" s="624">
        <v>4</v>
      </c>
      <c r="E11" s="624" t="s">
        <v>1117</v>
      </c>
    </row>
    <row r="12" spans="1:5" s="478" customFormat="1" ht="15.75" thickBot="1" thickTop="1">
      <c r="A12" s="624" t="s">
        <v>1108</v>
      </c>
      <c r="B12" s="626" t="s">
        <v>1109</v>
      </c>
      <c r="C12" s="627">
        <v>41234</v>
      </c>
      <c r="D12" s="624">
        <v>3</v>
      </c>
      <c r="E12" s="624" t="s">
        <v>1110</v>
      </c>
    </row>
    <row r="13" spans="1:5" s="478" customFormat="1" ht="15.75" thickBot="1" thickTop="1">
      <c r="A13" s="622" t="s">
        <v>2000</v>
      </c>
      <c r="B13" s="622" t="s">
        <v>1135</v>
      </c>
      <c r="C13" s="628">
        <v>41254</v>
      </c>
      <c r="D13" s="622">
        <v>2</v>
      </c>
      <c r="E13" s="622" t="s">
        <v>1276</v>
      </c>
    </row>
    <row r="14" spans="1:5" s="478" customFormat="1" ht="15.75" thickBot="1" thickTop="1">
      <c r="A14" s="629" t="s">
        <v>2001</v>
      </c>
      <c r="B14" s="629" t="s">
        <v>2002</v>
      </c>
      <c r="C14" s="630">
        <v>41042</v>
      </c>
      <c r="D14" s="629">
        <v>6</v>
      </c>
      <c r="E14" s="629" t="s">
        <v>2003</v>
      </c>
    </row>
    <row r="15" spans="1:5" s="478" customFormat="1" ht="15.75" thickBot="1" thickTop="1">
      <c r="A15" s="629" t="s">
        <v>1100</v>
      </c>
      <c r="B15" s="629" t="s">
        <v>1098</v>
      </c>
      <c r="C15" s="631">
        <v>41111</v>
      </c>
      <c r="D15" s="629">
        <v>7</v>
      </c>
      <c r="E15" s="629" t="s">
        <v>2089</v>
      </c>
    </row>
    <row r="16" spans="1:5" s="478" customFormat="1" ht="80.25" thickBot="1" thickTop="1">
      <c r="A16" s="619" t="s">
        <v>1981</v>
      </c>
      <c r="B16" s="619" t="s">
        <v>1122</v>
      </c>
      <c r="C16" s="620">
        <v>41194</v>
      </c>
      <c r="D16" s="619" t="s">
        <v>1504</v>
      </c>
      <c r="E16" s="619" t="s">
        <v>1512</v>
      </c>
    </row>
    <row r="17" spans="1:5" s="478" customFormat="1" ht="15.75" thickBot="1" thickTop="1">
      <c r="A17" s="622" t="s">
        <v>2004</v>
      </c>
      <c r="B17" s="622" t="s">
        <v>1105</v>
      </c>
      <c r="C17" s="628">
        <v>41098</v>
      </c>
      <c r="D17" s="622">
        <v>8</v>
      </c>
      <c r="E17" s="622" t="s">
        <v>1296</v>
      </c>
    </row>
    <row r="18" spans="1:5" s="478" customFormat="1" ht="15.75" thickBot="1" thickTop="1">
      <c r="A18" s="622" t="s">
        <v>1241</v>
      </c>
      <c r="B18" s="622" t="s">
        <v>1134</v>
      </c>
      <c r="C18" s="628" t="s">
        <v>2005</v>
      </c>
      <c r="D18" s="622" t="s">
        <v>728</v>
      </c>
      <c r="E18" s="622" t="s">
        <v>2006</v>
      </c>
    </row>
    <row r="19" spans="1:5" s="478" customFormat="1" ht="15.75" thickBot="1" thickTop="1">
      <c r="A19" s="622" t="s">
        <v>2007</v>
      </c>
      <c r="B19" s="622" t="s">
        <v>2002</v>
      </c>
      <c r="C19" s="628" t="s">
        <v>2008</v>
      </c>
      <c r="D19" s="622" t="s">
        <v>1504</v>
      </c>
      <c r="E19" s="622" t="s">
        <v>2009</v>
      </c>
    </row>
    <row r="20" spans="1:5" s="478" customFormat="1" ht="17.25" thickBot="1" thickTop="1">
      <c r="A20" s="619" t="s">
        <v>2010</v>
      </c>
      <c r="B20" s="619" t="s">
        <v>1098</v>
      </c>
      <c r="C20" s="620">
        <v>41050</v>
      </c>
      <c r="D20" s="619" t="s">
        <v>1504</v>
      </c>
      <c r="E20" s="619" t="s">
        <v>1507</v>
      </c>
    </row>
    <row r="21" spans="1:5" s="478" customFormat="1" ht="65.25" customHeight="1" thickBot="1" thickTop="1">
      <c r="A21" s="619" t="s">
        <v>1019</v>
      </c>
      <c r="B21" s="619" t="s">
        <v>942</v>
      </c>
      <c r="C21" s="620" t="s">
        <v>1999</v>
      </c>
      <c r="D21" s="619">
        <v>4</v>
      </c>
      <c r="E21" s="619" t="s">
        <v>1127</v>
      </c>
    </row>
    <row r="22" spans="1:5" s="478" customFormat="1" ht="15.75" thickBot="1" thickTop="1">
      <c r="A22" s="624" t="s">
        <v>967</v>
      </c>
      <c r="B22" s="624" t="s">
        <v>1093</v>
      </c>
      <c r="C22" s="624" t="s">
        <v>1094</v>
      </c>
      <c r="D22" s="624">
        <v>5</v>
      </c>
      <c r="E22" s="624" t="s">
        <v>1095</v>
      </c>
    </row>
    <row r="23" spans="1:5" s="478" customFormat="1" ht="15.75" thickBot="1" thickTop="1">
      <c r="A23" s="622" t="s">
        <v>1982</v>
      </c>
      <c r="B23" s="622" t="s">
        <v>1135</v>
      </c>
      <c r="C23" s="632">
        <v>41254</v>
      </c>
      <c r="D23" s="622">
        <v>2</v>
      </c>
      <c r="E23" s="622" t="s">
        <v>1291</v>
      </c>
    </row>
    <row r="24" spans="1:5" s="478" customFormat="1" ht="58.5" thickBot="1" thickTop="1">
      <c r="A24" s="622" t="s">
        <v>2011</v>
      </c>
      <c r="B24" s="622" t="s">
        <v>1137</v>
      </c>
      <c r="C24" s="622">
        <v>18.05</v>
      </c>
      <c r="D24" s="622">
        <v>6</v>
      </c>
      <c r="E24" s="622" t="s">
        <v>1278</v>
      </c>
    </row>
    <row r="25" spans="1:5" s="478" customFormat="1" ht="58.5" thickBot="1" thickTop="1">
      <c r="A25" s="622" t="s">
        <v>2011</v>
      </c>
      <c r="B25" s="622" t="s">
        <v>1103</v>
      </c>
      <c r="C25" s="622" t="s">
        <v>1279</v>
      </c>
      <c r="D25" s="622">
        <v>7</v>
      </c>
      <c r="E25" s="632" t="s">
        <v>1278</v>
      </c>
    </row>
    <row r="26" spans="1:5" s="478" customFormat="1" ht="15.75" thickBot="1" thickTop="1">
      <c r="A26" s="629" t="s">
        <v>1913</v>
      </c>
      <c r="B26" s="633" t="s">
        <v>1119</v>
      </c>
      <c r="C26" s="634">
        <v>41142</v>
      </c>
      <c r="D26" s="633">
        <v>4</v>
      </c>
      <c r="E26" s="629" t="s">
        <v>1236</v>
      </c>
    </row>
    <row r="27" spans="1:5" s="478" customFormat="1" ht="72.75" thickBot="1" thickTop="1">
      <c r="A27" s="622" t="s">
        <v>2012</v>
      </c>
      <c r="B27" s="622" t="s">
        <v>1281</v>
      </c>
      <c r="C27" s="628">
        <v>41056</v>
      </c>
      <c r="D27" s="622">
        <v>6</v>
      </c>
      <c r="E27" s="622" t="s">
        <v>1282</v>
      </c>
    </row>
    <row r="28" spans="1:5" s="478" customFormat="1" ht="64.5" thickBot="1" thickTop="1">
      <c r="A28" s="619" t="s">
        <v>1519</v>
      </c>
      <c r="B28" s="619" t="s">
        <v>1122</v>
      </c>
      <c r="C28" s="620">
        <v>41194</v>
      </c>
      <c r="D28" s="619" t="s">
        <v>1504</v>
      </c>
      <c r="E28" s="619" t="s">
        <v>1514</v>
      </c>
    </row>
    <row r="29" spans="1:5" s="478" customFormat="1" ht="15.75" thickBot="1" thickTop="1">
      <c r="A29" s="622" t="s">
        <v>1939</v>
      </c>
      <c r="B29" s="622" t="s">
        <v>1137</v>
      </c>
      <c r="C29" s="622">
        <v>18.05</v>
      </c>
      <c r="D29" s="622">
        <v>5</v>
      </c>
      <c r="E29" s="622" t="s">
        <v>1110</v>
      </c>
    </row>
    <row r="30" spans="1:5" s="481" customFormat="1" ht="16.5" customHeight="1" thickBot="1" thickTop="1">
      <c r="A30" s="622" t="s">
        <v>1939</v>
      </c>
      <c r="B30" s="622" t="s">
        <v>1103</v>
      </c>
      <c r="C30" s="622">
        <v>23.05</v>
      </c>
      <c r="D30" s="622">
        <v>6</v>
      </c>
      <c r="E30" s="622" t="s">
        <v>1110</v>
      </c>
    </row>
    <row r="31" spans="1:5" s="478" customFormat="1" ht="15.75" thickBot="1" thickTop="1">
      <c r="A31" s="629" t="s">
        <v>2013</v>
      </c>
      <c r="B31" s="629" t="s">
        <v>1103</v>
      </c>
      <c r="C31" s="630">
        <v>41147</v>
      </c>
      <c r="D31" s="629">
        <v>9</v>
      </c>
      <c r="E31" s="629" t="s">
        <v>2014</v>
      </c>
    </row>
    <row r="32" spans="1:5" s="478" customFormat="1" ht="15.75" thickBot="1" thickTop="1">
      <c r="A32" s="622" t="s">
        <v>1918</v>
      </c>
      <c r="B32" s="622" t="s">
        <v>1137</v>
      </c>
      <c r="C32" s="622">
        <v>18.05</v>
      </c>
      <c r="D32" s="622">
        <v>5</v>
      </c>
      <c r="E32" s="622" t="s">
        <v>1274</v>
      </c>
    </row>
    <row r="33" spans="1:5" s="478" customFormat="1" ht="15.75" thickBot="1" thickTop="1">
      <c r="A33" s="622" t="s">
        <v>1918</v>
      </c>
      <c r="B33" s="622" t="s">
        <v>1103</v>
      </c>
      <c r="C33" s="622">
        <v>23.05</v>
      </c>
      <c r="D33" s="622">
        <v>6</v>
      </c>
      <c r="E33" s="622" t="s">
        <v>1274</v>
      </c>
    </row>
    <row r="34" spans="1:5" s="478" customFormat="1" ht="30" thickBot="1" thickTop="1">
      <c r="A34" s="622" t="s">
        <v>1918</v>
      </c>
      <c r="B34" s="622" t="s">
        <v>1132</v>
      </c>
      <c r="C34" s="622">
        <v>3.06</v>
      </c>
      <c r="D34" s="622">
        <v>4</v>
      </c>
      <c r="E34" s="622" t="s">
        <v>1280</v>
      </c>
    </row>
    <row r="35" spans="1:5" s="478" customFormat="1" ht="30" thickBot="1" thickTop="1">
      <c r="A35" s="619" t="s">
        <v>1984</v>
      </c>
      <c r="B35" s="619" t="s">
        <v>1137</v>
      </c>
      <c r="C35" s="620">
        <v>41148</v>
      </c>
      <c r="D35" s="619" t="s">
        <v>1508</v>
      </c>
      <c r="E35" s="635" t="s">
        <v>1509</v>
      </c>
    </row>
    <row r="36" spans="1:5" s="478" customFormat="1" ht="30" thickBot="1" thickTop="1">
      <c r="A36" s="629" t="s">
        <v>1701</v>
      </c>
      <c r="B36" s="629" t="s">
        <v>1103</v>
      </c>
      <c r="C36" s="630">
        <v>41233</v>
      </c>
      <c r="D36" s="629">
        <v>3</v>
      </c>
      <c r="E36" s="629" t="s">
        <v>2015</v>
      </c>
    </row>
    <row r="37" spans="1:5" s="478" customFormat="1" ht="30" thickBot="1" thickTop="1">
      <c r="A37" s="629" t="s">
        <v>1701</v>
      </c>
      <c r="B37" s="629" t="s">
        <v>1119</v>
      </c>
      <c r="C37" s="630">
        <v>41141</v>
      </c>
      <c r="D37" s="629">
        <v>6</v>
      </c>
      <c r="E37" s="629" t="s">
        <v>2016</v>
      </c>
    </row>
    <row r="38" spans="1:5" s="478" customFormat="1" ht="30" thickBot="1" thickTop="1">
      <c r="A38" s="629" t="s">
        <v>1701</v>
      </c>
      <c r="B38" s="629" t="s">
        <v>1122</v>
      </c>
      <c r="C38" s="630">
        <v>41056</v>
      </c>
      <c r="D38" s="629">
        <v>7</v>
      </c>
      <c r="E38" s="629" t="s">
        <v>2017</v>
      </c>
    </row>
    <row r="39" spans="1:5" s="478" customFormat="1" ht="72.75" thickBot="1" thickTop="1">
      <c r="A39" s="622" t="s">
        <v>1898</v>
      </c>
      <c r="B39" s="622" t="s">
        <v>1288</v>
      </c>
      <c r="C39" s="628">
        <v>41056</v>
      </c>
      <c r="D39" s="622">
        <v>6</v>
      </c>
      <c r="E39" s="622" t="s">
        <v>1282</v>
      </c>
    </row>
    <row r="40" spans="1:5" s="478" customFormat="1" ht="15.75" thickBot="1" thickTop="1">
      <c r="A40" s="622" t="s">
        <v>2018</v>
      </c>
      <c r="B40" s="622" t="s">
        <v>1135</v>
      </c>
      <c r="C40" s="622">
        <v>10.11</v>
      </c>
      <c r="D40" s="622">
        <v>7</v>
      </c>
      <c r="E40" s="622" t="s">
        <v>1291</v>
      </c>
    </row>
    <row r="41" spans="1:5" s="478" customFormat="1" ht="30" thickBot="1" thickTop="1">
      <c r="A41" s="629" t="s">
        <v>2019</v>
      </c>
      <c r="B41" s="629" t="s">
        <v>1103</v>
      </c>
      <c r="C41" s="630">
        <v>41233</v>
      </c>
      <c r="D41" s="629">
        <v>3</v>
      </c>
      <c r="E41" s="629" t="s">
        <v>2015</v>
      </c>
    </row>
    <row r="42" spans="1:5" s="478" customFormat="1" ht="30" thickBot="1" thickTop="1">
      <c r="A42" s="629" t="s">
        <v>2020</v>
      </c>
      <c r="B42" s="629" t="s">
        <v>1288</v>
      </c>
      <c r="C42" s="630">
        <v>41056</v>
      </c>
      <c r="D42" s="629">
        <v>6</v>
      </c>
      <c r="E42" s="629" t="s">
        <v>2021</v>
      </c>
    </row>
    <row r="43" spans="1:5" s="478" customFormat="1" ht="19.5" customHeight="1" thickBot="1" thickTop="1">
      <c r="A43" s="629" t="s">
        <v>2022</v>
      </c>
      <c r="B43" s="629" t="s">
        <v>1122</v>
      </c>
      <c r="C43" s="630">
        <v>41057</v>
      </c>
      <c r="D43" s="629">
        <v>6</v>
      </c>
      <c r="E43" s="629" t="s">
        <v>1236</v>
      </c>
    </row>
    <row r="44" spans="1:5" s="478" customFormat="1" ht="15.75" thickBot="1" thickTop="1">
      <c r="A44" s="629" t="s">
        <v>2022</v>
      </c>
      <c r="B44" s="633" t="s">
        <v>1119</v>
      </c>
      <c r="C44" s="634">
        <v>41142</v>
      </c>
      <c r="D44" s="633">
        <v>4</v>
      </c>
      <c r="E44" s="629" t="s">
        <v>1236</v>
      </c>
    </row>
    <row r="45" spans="1:5" s="478" customFormat="1" ht="15.75" thickBot="1" thickTop="1">
      <c r="A45" s="624" t="s">
        <v>970</v>
      </c>
      <c r="B45" s="624" t="s">
        <v>942</v>
      </c>
      <c r="C45" s="627">
        <v>41144</v>
      </c>
      <c r="D45" s="624">
        <v>3</v>
      </c>
      <c r="E45" s="624" t="s">
        <v>1095</v>
      </c>
    </row>
    <row r="46" spans="1:5" s="478" customFormat="1" ht="15.75" thickBot="1" thickTop="1">
      <c r="A46" s="624" t="s">
        <v>1097</v>
      </c>
      <c r="B46" s="624" t="s">
        <v>1098</v>
      </c>
      <c r="C46" s="627">
        <v>41111</v>
      </c>
      <c r="D46" s="636">
        <v>12</v>
      </c>
      <c r="E46" s="624" t="s">
        <v>1099</v>
      </c>
    </row>
    <row r="47" spans="1:5" s="478" customFormat="1" ht="15.75" thickBot="1" thickTop="1">
      <c r="A47" s="624" t="s">
        <v>1097</v>
      </c>
      <c r="B47" s="624" t="s">
        <v>1101</v>
      </c>
      <c r="C47" s="627">
        <v>41139</v>
      </c>
      <c r="D47" s="636">
        <v>8</v>
      </c>
      <c r="E47" s="624" t="s">
        <v>1102</v>
      </c>
    </row>
    <row r="48" spans="1:5" s="478" customFormat="1" ht="15.75" thickBot="1" thickTop="1">
      <c r="A48" s="624" t="s">
        <v>1097</v>
      </c>
      <c r="B48" s="624" t="s">
        <v>1103</v>
      </c>
      <c r="C48" s="627">
        <v>41168</v>
      </c>
      <c r="D48" s="636">
        <v>8</v>
      </c>
      <c r="E48" s="624" t="s">
        <v>1104</v>
      </c>
    </row>
    <row r="49" spans="1:5" s="478" customFormat="1" ht="30" thickBot="1" thickTop="1">
      <c r="A49" s="624" t="s">
        <v>2023</v>
      </c>
      <c r="B49" s="624" t="s">
        <v>1288</v>
      </c>
      <c r="C49" s="627" t="s">
        <v>2024</v>
      </c>
      <c r="D49" s="636">
        <v>6</v>
      </c>
      <c r="E49" s="624" t="s">
        <v>2025</v>
      </c>
    </row>
    <row r="50" spans="1:5" s="478" customFormat="1" ht="15.75" thickBot="1" thickTop="1">
      <c r="A50" s="624" t="s">
        <v>1111</v>
      </c>
      <c r="B50" s="624" t="s">
        <v>1112</v>
      </c>
      <c r="C50" s="627">
        <v>41106</v>
      </c>
      <c r="D50" s="624">
        <v>5</v>
      </c>
      <c r="E50" s="624" t="s">
        <v>1113</v>
      </c>
    </row>
    <row r="51" spans="1:5" s="478" customFormat="1" ht="15.75" thickBot="1" thickTop="1">
      <c r="A51" s="624" t="s">
        <v>2026</v>
      </c>
      <c r="B51" s="624" t="s">
        <v>1137</v>
      </c>
      <c r="C51" s="627" t="s">
        <v>2027</v>
      </c>
      <c r="D51" s="624">
        <v>5</v>
      </c>
      <c r="E51" s="624" t="s">
        <v>2028</v>
      </c>
    </row>
    <row r="52" spans="1:5" s="478" customFormat="1" ht="58.5" thickBot="1" thickTop="1">
      <c r="A52" s="622" t="s">
        <v>1960</v>
      </c>
      <c r="B52" s="622" t="s">
        <v>1281</v>
      </c>
      <c r="C52" s="628">
        <v>41056</v>
      </c>
      <c r="D52" s="622">
        <v>6</v>
      </c>
      <c r="E52" s="622" t="s">
        <v>1282</v>
      </c>
    </row>
    <row r="53" spans="1:5" s="478" customFormat="1" ht="15.75" thickBot="1" thickTop="1">
      <c r="A53" s="629" t="s">
        <v>2029</v>
      </c>
      <c r="B53" s="629" t="s">
        <v>1141</v>
      </c>
      <c r="C53" s="630">
        <v>41071</v>
      </c>
      <c r="D53" s="629">
        <v>4</v>
      </c>
      <c r="E53" s="629" t="s">
        <v>2030</v>
      </c>
    </row>
    <row r="54" spans="1:5" s="478" customFormat="1" ht="17.25" thickBot="1" thickTop="1">
      <c r="A54" s="619" t="s">
        <v>2031</v>
      </c>
      <c r="B54" s="619" t="s">
        <v>1098</v>
      </c>
      <c r="C54" s="620">
        <v>41050</v>
      </c>
      <c r="D54" s="619" t="s">
        <v>1504</v>
      </c>
      <c r="E54" s="619" t="s">
        <v>1505</v>
      </c>
    </row>
    <row r="55" spans="1:5" s="478" customFormat="1" ht="64.5" thickBot="1" thickTop="1">
      <c r="A55" s="619" t="s">
        <v>2031</v>
      </c>
      <c r="B55" s="619" t="s">
        <v>1122</v>
      </c>
      <c r="C55" s="620">
        <v>41194</v>
      </c>
      <c r="D55" s="619" t="s">
        <v>1504</v>
      </c>
      <c r="E55" s="619" t="s">
        <v>1514</v>
      </c>
    </row>
    <row r="56" spans="1:5" s="478" customFormat="1" ht="15.75" thickBot="1" thickTop="1">
      <c r="A56" s="622" t="s">
        <v>1295</v>
      </c>
      <c r="B56" s="622" t="s">
        <v>1135</v>
      </c>
      <c r="C56" s="622">
        <v>10.11</v>
      </c>
      <c r="D56" s="622">
        <v>5</v>
      </c>
      <c r="E56" s="622" t="s">
        <v>1291</v>
      </c>
    </row>
    <row r="57" spans="1:5" s="478" customFormat="1" ht="15.75" thickBot="1" thickTop="1">
      <c r="A57" s="629" t="s">
        <v>1961</v>
      </c>
      <c r="B57" s="629" t="s">
        <v>1119</v>
      </c>
      <c r="C57" s="630">
        <v>41140</v>
      </c>
      <c r="D57" s="629">
        <v>7</v>
      </c>
      <c r="E57" s="629" t="s">
        <v>2016</v>
      </c>
    </row>
    <row r="58" spans="1:5" s="576" customFormat="1" ht="17.25" thickBot="1" thickTop="1">
      <c r="A58" s="619" t="s">
        <v>2032</v>
      </c>
      <c r="B58" s="619" t="s">
        <v>1135</v>
      </c>
      <c r="C58" s="620">
        <v>41178</v>
      </c>
      <c r="D58" s="619" t="s">
        <v>1511</v>
      </c>
      <c r="E58" s="635" t="s">
        <v>1507</v>
      </c>
    </row>
    <row r="59" spans="1:5" s="576" customFormat="1" ht="17.25" thickBot="1" thickTop="1">
      <c r="A59" s="619" t="s">
        <v>1901</v>
      </c>
      <c r="B59" s="619" t="s">
        <v>1098</v>
      </c>
      <c r="C59" s="620">
        <v>41050</v>
      </c>
      <c r="D59" s="619" t="s">
        <v>1506</v>
      </c>
      <c r="E59" s="619" t="s">
        <v>1507</v>
      </c>
    </row>
    <row r="60" spans="1:5" s="576" customFormat="1" ht="30" thickBot="1" thickTop="1">
      <c r="A60" s="629" t="s">
        <v>1901</v>
      </c>
      <c r="B60" s="629" t="s">
        <v>1515</v>
      </c>
      <c r="C60" s="630">
        <v>41234</v>
      </c>
      <c r="D60" s="629">
        <v>3</v>
      </c>
      <c r="E60" s="629" t="s">
        <v>2033</v>
      </c>
    </row>
    <row r="61" spans="1:6" s="576" customFormat="1" ht="48.75" thickBot="1" thickTop="1">
      <c r="A61" s="619" t="s">
        <v>1906</v>
      </c>
      <c r="B61" s="619" t="s">
        <v>1122</v>
      </c>
      <c r="C61" s="620">
        <v>41194</v>
      </c>
      <c r="D61" s="619" t="s">
        <v>1504</v>
      </c>
      <c r="E61" s="619" t="s">
        <v>1513</v>
      </c>
      <c r="F61" s="637"/>
    </row>
    <row r="62" spans="1:5" s="576" customFormat="1" ht="15.75" thickBot="1" thickTop="1">
      <c r="A62" s="629" t="s">
        <v>2034</v>
      </c>
      <c r="B62" s="629" t="s">
        <v>1119</v>
      </c>
      <c r="C62" s="630">
        <v>41140</v>
      </c>
      <c r="D62" s="629">
        <v>7</v>
      </c>
      <c r="E62" s="629" t="s">
        <v>2016</v>
      </c>
    </row>
    <row r="63" spans="1:5" s="576" customFormat="1" ht="64.5" thickBot="1" thickTop="1">
      <c r="A63" s="619" t="s">
        <v>1517</v>
      </c>
      <c r="B63" s="619" t="s">
        <v>1122</v>
      </c>
      <c r="C63" s="620">
        <v>41194</v>
      </c>
      <c r="D63" s="619" t="s">
        <v>1504</v>
      </c>
      <c r="E63" s="619" t="s">
        <v>1512</v>
      </c>
    </row>
    <row r="64" spans="1:5" s="576" customFormat="1" ht="64.5" thickBot="1" thickTop="1">
      <c r="A64" s="619" t="s">
        <v>1517</v>
      </c>
      <c r="B64" s="619" t="s">
        <v>1510</v>
      </c>
      <c r="C64" s="620">
        <v>41187</v>
      </c>
      <c r="D64" s="619" t="s">
        <v>1504</v>
      </c>
      <c r="E64" s="619" t="s">
        <v>1512</v>
      </c>
    </row>
    <row r="65" spans="1:5" s="576" customFormat="1" ht="15.75" thickBot="1" thickTop="1">
      <c r="A65" s="622" t="s">
        <v>2035</v>
      </c>
      <c r="B65" s="622" t="s">
        <v>1134</v>
      </c>
      <c r="C65" s="638">
        <v>41046</v>
      </c>
      <c r="D65" s="622">
        <v>4</v>
      </c>
      <c r="E65" s="622" t="s">
        <v>1286</v>
      </c>
    </row>
    <row r="66" spans="1:5" s="576" customFormat="1" ht="15.75" thickBot="1" thickTop="1">
      <c r="A66" s="622" t="s">
        <v>2035</v>
      </c>
      <c r="B66" s="622" t="s">
        <v>1287</v>
      </c>
      <c r="C66" s="638">
        <v>41207</v>
      </c>
      <c r="D66" s="622">
        <v>4</v>
      </c>
      <c r="E66" s="622" t="s">
        <v>1285</v>
      </c>
    </row>
    <row r="67" spans="1:5" s="576" customFormat="1" ht="15.75" thickBot="1" thickTop="1">
      <c r="A67" s="622" t="s">
        <v>2036</v>
      </c>
      <c r="B67" s="622" t="s">
        <v>1135</v>
      </c>
      <c r="C67" s="632">
        <v>41254</v>
      </c>
      <c r="D67" s="622">
        <v>2</v>
      </c>
      <c r="E67" s="622" t="s">
        <v>1291</v>
      </c>
    </row>
    <row r="68" spans="1:5" s="576" customFormat="1" ht="48.75" thickBot="1" thickTop="1">
      <c r="A68" s="619" t="s">
        <v>2037</v>
      </c>
      <c r="B68" s="619" t="s">
        <v>1122</v>
      </c>
      <c r="C68" s="620">
        <v>41194</v>
      </c>
      <c r="D68" s="619" t="s">
        <v>1504</v>
      </c>
      <c r="E68" s="619" t="s">
        <v>1513</v>
      </c>
    </row>
    <row r="69" spans="1:5" s="576" customFormat="1" ht="15.75" thickBot="1" thickTop="1">
      <c r="A69" s="629" t="s">
        <v>2037</v>
      </c>
      <c r="B69" s="629" t="s">
        <v>1122</v>
      </c>
      <c r="C69" s="630">
        <v>41193</v>
      </c>
      <c r="D69" s="629">
        <v>5</v>
      </c>
      <c r="E69" s="629" t="s">
        <v>2039</v>
      </c>
    </row>
    <row r="70" spans="1:5" s="577" customFormat="1" ht="17.25" thickBot="1" thickTop="1">
      <c r="A70" s="629" t="s">
        <v>1920</v>
      </c>
      <c r="B70" s="629" t="s">
        <v>1288</v>
      </c>
      <c r="C70" s="630">
        <v>41177</v>
      </c>
      <c r="D70" s="629">
        <v>5</v>
      </c>
      <c r="E70" s="629" t="s">
        <v>2098</v>
      </c>
    </row>
    <row r="71" spans="1:5" s="478" customFormat="1" ht="15.75" thickBot="1" thickTop="1">
      <c r="A71" s="629" t="s">
        <v>1920</v>
      </c>
      <c r="B71" s="629" t="s">
        <v>1119</v>
      </c>
      <c r="C71" s="630">
        <v>41141</v>
      </c>
      <c r="D71" s="629">
        <v>6</v>
      </c>
      <c r="E71" s="629" t="s">
        <v>2014</v>
      </c>
    </row>
    <row r="72" spans="1:5" s="478" customFormat="1" ht="15.75" thickBot="1" thickTop="1">
      <c r="A72" s="629" t="s">
        <v>1920</v>
      </c>
      <c r="B72" s="629" t="s">
        <v>1135</v>
      </c>
      <c r="C72" s="630">
        <v>41233</v>
      </c>
      <c r="D72" s="629">
        <v>6</v>
      </c>
      <c r="E72" s="629" t="s">
        <v>2097</v>
      </c>
    </row>
    <row r="73" spans="1:5" s="576" customFormat="1" ht="15.75" thickBot="1" thickTop="1">
      <c r="A73" s="629" t="s">
        <v>1920</v>
      </c>
      <c r="B73" s="629" t="s">
        <v>1134</v>
      </c>
      <c r="C73" s="630">
        <v>41248</v>
      </c>
      <c r="D73" s="629">
        <v>4</v>
      </c>
      <c r="E73" s="629" t="s">
        <v>2038</v>
      </c>
    </row>
    <row r="74" spans="1:5" s="478" customFormat="1" ht="15.75" thickBot="1" thickTop="1">
      <c r="A74" s="639" t="s">
        <v>1915</v>
      </c>
      <c r="B74" s="640" t="s">
        <v>1237</v>
      </c>
      <c r="C74" s="641">
        <v>41197</v>
      </c>
      <c r="D74" s="640">
        <v>6</v>
      </c>
      <c r="E74" s="639" t="s">
        <v>1110</v>
      </c>
    </row>
    <row r="75" spans="1:5" s="478" customFormat="1" ht="15.75" thickBot="1" thickTop="1">
      <c r="A75" s="622" t="s">
        <v>1273</v>
      </c>
      <c r="B75" s="622" t="s">
        <v>1137</v>
      </c>
      <c r="C75" s="622">
        <v>18.05</v>
      </c>
      <c r="D75" s="622">
        <v>5</v>
      </c>
      <c r="E75" s="622" t="s">
        <v>1274</v>
      </c>
    </row>
    <row r="76" spans="1:5" s="478" customFormat="1" ht="15.75" thickBot="1" thickTop="1">
      <c r="A76" s="622" t="s">
        <v>1273</v>
      </c>
      <c r="B76" s="622" t="s">
        <v>1103</v>
      </c>
      <c r="C76" s="622">
        <v>23.05</v>
      </c>
      <c r="D76" s="622">
        <v>6</v>
      </c>
      <c r="E76" s="622" t="s">
        <v>1274</v>
      </c>
    </row>
    <row r="77" spans="1:5" s="478" customFormat="1" ht="15.75" customHeight="1" thickBot="1" thickTop="1">
      <c r="A77" s="622" t="s">
        <v>1979</v>
      </c>
      <c r="B77" s="622" t="s">
        <v>1283</v>
      </c>
      <c r="C77" s="638">
        <v>40961</v>
      </c>
      <c r="D77" s="622">
        <v>6</v>
      </c>
      <c r="E77" s="622" t="s">
        <v>1284</v>
      </c>
    </row>
    <row r="78" spans="1:5" s="478" customFormat="1" ht="15.75" customHeight="1" thickBot="1" thickTop="1">
      <c r="A78" s="622" t="s">
        <v>1979</v>
      </c>
      <c r="B78" s="622" t="s">
        <v>1134</v>
      </c>
      <c r="C78" s="638">
        <v>41046</v>
      </c>
      <c r="D78" s="622">
        <v>4</v>
      </c>
      <c r="E78" s="622" t="s">
        <v>1285</v>
      </c>
    </row>
    <row r="79" spans="1:5" s="478" customFormat="1" ht="15.75" thickBot="1" thickTop="1">
      <c r="A79" s="622" t="s">
        <v>1979</v>
      </c>
      <c r="B79" s="622" t="s">
        <v>1287</v>
      </c>
      <c r="C79" s="638" t="s">
        <v>2040</v>
      </c>
      <c r="D79" s="622">
        <v>4</v>
      </c>
      <c r="E79" s="622" t="s">
        <v>2041</v>
      </c>
    </row>
    <row r="80" spans="1:5" s="478" customFormat="1" ht="15.75" thickBot="1" thickTop="1">
      <c r="A80" s="624" t="s">
        <v>956</v>
      </c>
      <c r="B80" s="624" t="s">
        <v>1112</v>
      </c>
      <c r="C80" s="627">
        <v>41106</v>
      </c>
      <c r="D80" s="624">
        <v>5</v>
      </c>
      <c r="E80" s="624" t="s">
        <v>1113</v>
      </c>
    </row>
    <row r="81" spans="1:5" s="478" customFormat="1" ht="30" thickBot="1" thickTop="1">
      <c r="A81" s="622" t="s">
        <v>2042</v>
      </c>
      <c r="B81" s="622" t="s">
        <v>1103</v>
      </c>
      <c r="C81" s="628" t="s">
        <v>1289</v>
      </c>
      <c r="D81" s="622">
        <v>5</v>
      </c>
      <c r="E81" s="622" t="s">
        <v>1290</v>
      </c>
    </row>
    <row r="82" spans="1:5" s="478" customFormat="1" ht="15.75" thickBot="1" thickTop="1">
      <c r="A82" s="622" t="s">
        <v>1292</v>
      </c>
      <c r="B82" s="622" t="s">
        <v>1293</v>
      </c>
      <c r="C82" s="622">
        <v>9.09</v>
      </c>
      <c r="D82" s="622">
        <v>21</v>
      </c>
      <c r="E82" s="622" t="s">
        <v>1294</v>
      </c>
    </row>
    <row r="83" spans="1:5" s="478" customFormat="1" ht="15.75" thickBot="1" thickTop="1">
      <c r="A83" s="622" t="s">
        <v>2043</v>
      </c>
      <c r="B83" s="622" t="s">
        <v>1103</v>
      </c>
      <c r="C83" s="622" t="s">
        <v>2044</v>
      </c>
      <c r="D83" s="622">
        <v>6</v>
      </c>
      <c r="E83" s="622" t="s">
        <v>1106</v>
      </c>
    </row>
    <row r="84" spans="1:5" s="478" customFormat="1" ht="15.75" thickBot="1" thickTop="1">
      <c r="A84" s="622"/>
      <c r="B84" s="622" t="s">
        <v>1141</v>
      </c>
      <c r="C84" s="622"/>
      <c r="D84" s="622">
        <v>5</v>
      </c>
      <c r="E84" s="622" t="s">
        <v>1277</v>
      </c>
    </row>
    <row r="85" spans="1:5" s="478" customFormat="1" ht="15.75" thickBot="1" thickTop="1">
      <c r="A85" s="629" t="s">
        <v>2045</v>
      </c>
      <c r="B85" s="629" t="s">
        <v>1137</v>
      </c>
      <c r="C85" s="630">
        <v>41047</v>
      </c>
      <c r="D85" s="629">
        <v>5</v>
      </c>
      <c r="E85" s="629" t="s">
        <v>2046</v>
      </c>
    </row>
    <row r="86" spans="1:5" s="478" customFormat="1" ht="15.75" thickBot="1" thickTop="1">
      <c r="A86" s="622"/>
      <c r="B86" s="622"/>
      <c r="C86" s="632"/>
      <c r="D86" s="622"/>
      <c r="E86" s="622"/>
    </row>
    <row r="87" spans="1:5" s="478" customFormat="1" ht="15.75" thickBot="1" thickTop="1">
      <c r="A87" s="622"/>
      <c r="B87" s="622"/>
      <c r="C87" s="632"/>
      <c r="D87" s="622"/>
      <c r="E87" s="622"/>
    </row>
    <row r="88" spans="1:5" s="478" customFormat="1" ht="15" customHeight="1" thickBot="1" thickTop="1">
      <c r="A88" s="622"/>
      <c r="B88" s="622"/>
      <c r="C88" s="632"/>
      <c r="D88" s="622"/>
      <c r="E88" s="622"/>
    </row>
    <row r="89" spans="1:5" s="478" customFormat="1" ht="15.75" thickTop="1">
      <c r="A89" s="1228" t="s">
        <v>186</v>
      </c>
      <c r="B89" s="1229"/>
      <c r="C89" s="1229"/>
      <c r="D89" s="1229"/>
      <c r="E89" s="1336"/>
    </row>
    <row r="90" s="478" customFormat="1" ht="14.25"/>
    <row r="91" s="478" customFormat="1" ht="14.25"/>
    <row r="92" s="478" customFormat="1" ht="14.25"/>
    <row r="93" s="478" customFormat="1" ht="14.25"/>
    <row r="94" s="478" customFormat="1" ht="14.25"/>
    <row r="95" s="478" customFormat="1" ht="14.25"/>
    <row r="96" s="478" customFormat="1" ht="14.25"/>
    <row r="97" s="478" customFormat="1" ht="14.25"/>
    <row r="98" s="478" customFormat="1" ht="14.25"/>
    <row r="99" s="478" customFormat="1" ht="14.25"/>
    <row r="100" s="478" customFormat="1" ht="14.25"/>
    <row r="101" s="478" customFormat="1" ht="14.25"/>
    <row r="102" s="478" customFormat="1" ht="14.25"/>
    <row r="103" s="478" customFormat="1" ht="14.25"/>
    <row r="104" s="478" customFormat="1" ht="14.25"/>
    <row r="105" s="478" customFormat="1" ht="14.25"/>
    <row r="106" s="478" customFormat="1" ht="14.25"/>
    <row r="107" s="478" customFormat="1" ht="14.25"/>
    <row r="108" s="478" customFormat="1" ht="14.25"/>
    <row r="109" s="478" customFormat="1" ht="14.25"/>
    <row r="110" s="478" customFormat="1" ht="14.25"/>
    <row r="111" s="478" customFormat="1" ht="14.25"/>
    <row r="112" s="478" customFormat="1" ht="14.25"/>
    <row r="113" s="478" customFormat="1" ht="14.25"/>
    <row r="114" s="478" customFormat="1" ht="14.25"/>
    <row r="115" s="478" customFormat="1" ht="14.25"/>
    <row r="116" s="478" customFormat="1" ht="14.25"/>
    <row r="117" s="478" customFormat="1" ht="14.25"/>
    <row r="118" s="478" customFormat="1" ht="14.25"/>
    <row r="119" s="478" customFormat="1" ht="14.25"/>
    <row r="120" s="478" customFormat="1" ht="14.25"/>
    <row r="121" s="478" customFormat="1" ht="14.25"/>
    <row r="122" s="478" customFormat="1" ht="14.25"/>
    <row r="123" s="478" customFormat="1" ht="14.25"/>
    <row r="124" s="478" customFormat="1" ht="14.25"/>
    <row r="125" s="478" customFormat="1" ht="14.25"/>
    <row r="126" s="478" customFormat="1" ht="14.25"/>
    <row r="127" s="478" customFormat="1" ht="14.25"/>
    <row r="128" s="478" customFormat="1" ht="14.25"/>
    <row r="129" s="478" customFormat="1" ht="14.25"/>
    <row r="130" s="478" customFormat="1" ht="14.25"/>
    <row r="131" s="478" customFormat="1" ht="14.25"/>
    <row r="132" s="478" customFormat="1" ht="14.25"/>
    <row r="133" s="478" customFormat="1" ht="14.25"/>
    <row r="134" s="478" customFormat="1" ht="14.25"/>
    <row r="135" s="478" customFormat="1" ht="14.25"/>
    <row r="136" s="478" customFormat="1" ht="14.25"/>
    <row r="137" s="478" customFormat="1" ht="14.25"/>
    <row r="138" s="478" customFormat="1" ht="14.25"/>
    <row r="139" s="478" customFormat="1" ht="14.25"/>
    <row r="140" s="478" customFormat="1" ht="14.25"/>
    <row r="141" s="478" customFormat="1" ht="14.25"/>
    <row r="142" s="478" customFormat="1" ht="14.25"/>
    <row r="143" s="478" customFormat="1" ht="14.25"/>
    <row r="144" s="478" customFormat="1" ht="14.25"/>
    <row r="145" s="478" customFormat="1" ht="14.25"/>
    <row r="146" s="478" customFormat="1" ht="14.25"/>
    <row r="147" s="478" customFormat="1" ht="14.25"/>
    <row r="148" s="478" customFormat="1" ht="14.25"/>
    <row r="149" s="478" customFormat="1" ht="14.25"/>
    <row r="150" spans="1:5" ht="15.75">
      <c r="A150" s="478"/>
      <c r="B150" s="478"/>
      <c r="C150" s="478"/>
      <c r="D150" s="478"/>
      <c r="E150" s="478"/>
    </row>
    <row r="151" spans="1:5" ht="15.75">
      <c r="A151" s="478"/>
      <c r="B151" s="478"/>
      <c r="C151" s="478"/>
      <c r="D151" s="478"/>
      <c r="E151" s="478"/>
    </row>
    <row r="152" spans="1:5" ht="15.75">
      <c r="A152" s="478"/>
      <c r="B152" s="478"/>
      <c r="C152" s="478"/>
      <c r="D152" s="478"/>
      <c r="E152" s="478"/>
    </row>
    <row r="153" spans="1:5" ht="15.75">
      <c r="A153" s="478"/>
      <c r="B153" s="478"/>
      <c r="C153" s="478"/>
      <c r="D153" s="478"/>
      <c r="E153" s="478"/>
    </row>
    <row r="154" spans="1:5" ht="15.75">
      <c r="A154" s="478"/>
      <c r="B154" s="478"/>
      <c r="C154" s="478"/>
      <c r="D154" s="478"/>
      <c r="E154" s="478"/>
    </row>
    <row r="155" spans="1:5" ht="15.75">
      <c r="A155" s="478"/>
      <c r="B155" s="478"/>
      <c r="C155" s="478"/>
      <c r="D155" s="478"/>
      <c r="E155" s="478"/>
    </row>
    <row r="156" spans="1:5" ht="15.75">
      <c r="A156" s="478"/>
      <c r="B156" s="478"/>
      <c r="C156" s="478"/>
      <c r="D156" s="478"/>
      <c r="E156" s="478"/>
    </row>
    <row r="157" spans="1:5" ht="15.75">
      <c r="A157" s="478"/>
      <c r="B157" s="478"/>
      <c r="C157" s="478"/>
      <c r="D157" s="478"/>
      <c r="E157" s="478"/>
    </row>
    <row r="158" spans="1:5" ht="15.75">
      <c r="A158" s="478"/>
      <c r="B158" s="478"/>
      <c r="C158" s="478"/>
      <c r="D158" s="478"/>
      <c r="E158" s="478"/>
    </row>
    <row r="159" spans="1:5" ht="15.75">
      <c r="A159" s="478"/>
      <c r="B159" s="478"/>
      <c r="C159" s="478"/>
      <c r="D159" s="478"/>
      <c r="E159" s="478"/>
    </row>
  </sheetData>
  <sheetProtection insertRows="0" deleteRows="0"/>
  <mergeCells count="4">
    <mergeCell ref="A1:B1"/>
    <mergeCell ref="C1:E1"/>
    <mergeCell ref="A3:E3"/>
    <mergeCell ref="A89:E89"/>
  </mergeCells>
  <conditionalFormatting sqref="B71:B72 B74:B76">
    <cfRule type="expression" priority="24" dxfId="0">
      <formula>AND(COUNTBLANK($A71)=0,COUNTBLANK($B71)=1)</formula>
    </cfRule>
  </conditionalFormatting>
  <conditionalFormatting sqref="C71:C72 C74:C76">
    <cfRule type="expression" priority="23" dxfId="0">
      <formula>AND(COUNTBLANK($A71)=0,COUNTBLANK($C71)=1)</formula>
    </cfRule>
  </conditionalFormatting>
  <conditionalFormatting sqref="D71:D72 D74:D76">
    <cfRule type="expression" priority="22" dxfId="0">
      <formula>AND(COUNTBLANK($A71)=0,COUNTBLANK($D71)=1)</formula>
    </cfRule>
  </conditionalFormatting>
  <conditionalFormatting sqref="E71:E72 E74:E76">
    <cfRule type="expression" priority="21" dxfId="0">
      <formula>AND(COUNTBLANK($A71)=0,COUNTBLANK($E71)=1)</formula>
    </cfRule>
  </conditionalFormatting>
  <conditionalFormatting sqref="B29:B31 E36 B34:B55">
    <cfRule type="expression" priority="20" dxfId="0">
      <formula>AND(COUNTBLANK($A29)=0,COUNTBLANK($B29)=1)</formula>
    </cfRule>
  </conditionalFormatting>
  <conditionalFormatting sqref="C29:C31 E37 C34:C55">
    <cfRule type="expression" priority="19" dxfId="0">
      <formula>AND(COUNTBLANK($A29)=0,COUNTBLANK($C29)=1)</formula>
    </cfRule>
  </conditionalFormatting>
  <conditionalFormatting sqref="D29:D31 D34:D55">
    <cfRule type="expression" priority="18" dxfId="0">
      <formula>AND(COUNTBLANK($A29)=0,COUNTBLANK($D29)=1)</formula>
    </cfRule>
  </conditionalFormatting>
  <conditionalFormatting sqref="E29:E31 A32:E33 E34:E35 E38:E55">
    <cfRule type="expression" priority="17" dxfId="0">
      <formula>AND(COUNTBLANK($A29)=0,COUNTBLANK($E29)=1)</formula>
    </cfRule>
  </conditionalFormatting>
  <conditionalFormatting sqref="B29:B31 E36 D55 C51 C53:C54 B52:C52 D50:D51 B53:B55 B34:B51">
    <cfRule type="expression" priority="16" dxfId="0">
      <formula>AND(COUNTBLANK($A29)=0,COUNTBLANK($B29)=1)</formula>
    </cfRule>
  </conditionalFormatting>
  <conditionalFormatting sqref="C29:C31 E37 C55 C34:C50">
    <cfRule type="expression" priority="15" dxfId="0">
      <formula>AND(COUNTBLANK($A29)=0,COUNTBLANK($C29)=1)</formula>
    </cfRule>
  </conditionalFormatting>
  <conditionalFormatting sqref="D29:D31 D52:D54 D34:D49">
    <cfRule type="expression" priority="14" dxfId="0">
      <formula>AND(COUNTBLANK($A29)=0,COUNTBLANK($D29)=1)</formula>
    </cfRule>
  </conditionalFormatting>
  <conditionalFormatting sqref="E29:E31 A32:E33 E34:E35 E38:E55">
    <cfRule type="expression" priority="13" dxfId="0">
      <formula>AND(COUNTBLANK($A29)=0,COUNTBLANK($E29)=1)</formula>
    </cfRule>
  </conditionalFormatting>
  <conditionalFormatting sqref="B56:B59">
    <cfRule type="expression" priority="12" dxfId="0">
      <formula>AND(COUNTBLANK($A56)=0,COUNTBLANK($B56)=1)</formula>
    </cfRule>
  </conditionalFormatting>
  <conditionalFormatting sqref="C56:C59">
    <cfRule type="expression" priority="11" dxfId="0">
      <formula>AND(COUNTBLANK($A56)=0,COUNTBLANK($C56)=1)</formula>
    </cfRule>
  </conditionalFormatting>
  <conditionalFormatting sqref="D56:D59">
    <cfRule type="expression" priority="10" dxfId="0">
      <formula>AND(COUNTBLANK($A56)=0,COUNTBLANK($D56)=1)</formula>
    </cfRule>
  </conditionalFormatting>
  <conditionalFormatting sqref="E56:E59">
    <cfRule type="expression" priority="9" dxfId="0">
      <formula>AND(COUNTBLANK($A56)=0,COUNTBLANK($E56)=1)</formula>
    </cfRule>
  </conditionalFormatting>
  <conditionalFormatting sqref="B86:B88 B33:B35 B39:B40 C59 B43:B52 D58:D59 B54:B56 B58:B59 B61:C61">
    <cfRule type="expression" priority="8" dxfId="0">
      <formula>AND(COUNTBLANK($A33)=0,COUNTBLANK($B33)=1)</formula>
    </cfRule>
  </conditionalFormatting>
  <conditionalFormatting sqref="C86:C88 C33:C35 E43 C39:C40 C43:C52 C54:C56 C58:C59 C61">
    <cfRule type="expression" priority="7" dxfId="0">
      <formula>AND(COUNTBLANK($A33)=0,COUNTBLANK($C33)=1)</formula>
    </cfRule>
  </conditionalFormatting>
  <conditionalFormatting sqref="D86:D88 D33:D35 D39:D40 D58:D59 D54:D56 D43:D52 D61">
    <cfRule type="expression" priority="6" dxfId="0">
      <formula>AND(COUNTBLANK($A33)=0,COUNTBLANK($D33)=1)</formula>
    </cfRule>
  </conditionalFormatting>
  <conditionalFormatting sqref="E86:E88 E33:E35 E39:E40 E54:E56 E58:E59 E44:E52 E61">
    <cfRule type="expression" priority="5" dxfId="0">
      <formula>AND(COUNTBLANK($A33)=0,COUNTBLANK($E33)=1)</formula>
    </cfRule>
  </conditionalFormatting>
  <conditionalFormatting sqref="B63:B65">
    <cfRule type="expression" priority="4" dxfId="0">
      <formula>AND(COUNTBLANK($A63)=0,COUNTBLANK($B63)=1)</formula>
    </cfRule>
  </conditionalFormatting>
  <conditionalFormatting sqref="C63:C65">
    <cfRule type="expression" priority="3" dxfId="0">
      <formula>AND(COUNTBLANK($A63)=0,COUNTBLANK($C63)=1)</formula>
    </cfRule>
  </conditionalFormatting>
  <conditionalFormatting sqref="D63:D65">
    <cfRule type="expression" priority="2" dxfId="0">
      <formula>AND(COUNTBLANK($A63)=0,COUNTBLANK($D63)=1)</formula>
    </cfRule>
  </conditionalFormatting>
  <conditionalFormatting sqref="E63:E65">
    <cfRule type="expression" priority="1" dxfId="0">
      <formula>AND(COUNTBLANK($A63)=0,COUNTBLANK($E63)=1)</formula>
    </cfRule>
  </conditionalFormatting>
  <printOptions horizontalCentered="1"/>
  <pageMargins left="0.2362204724409449" right="0.2362204724409449" top="0.9448818897637796" bottom="0.7480314960629921" header="0" footer="0"/>
  <pageSetup horizontalDpi="300" verticalDpi="300" orientation="landscape" paperSize="9" r:id="rId4"/>
  <headerFooter>
    <oddHeader>&amp;L&amp;G&amp;R&amp;F</oddHeader>
    <oddFooter>&amp;LНаучен секретар (подпис):&amp;CДиректор (подпис и печат):&amp;Rстр. &amp;P от &amp;N &amp;A</oddFooter>
  </headerFooter>
  <legacyDrawing r:id="rId2"/>
  <legacyDrawingHF r:id="rId3"/>
</worksheet>
</file>

<file path=xl/worksheets/sheet36.xml><?xml version="1.0" encoding="utf-8"?>
<worksheet xmlns="http://schemas.openxmlformats.org/spreadsheetml/2006/main" xmlns:r="http://schemas.openxmlformats.org/officeDocument/2006/relationships">
  <dimension ref="A1:E104"/>
  <sheetViews>
    <sheetView showGridLines="0" zoomScale="90" zoomScaleNormal="90" zoomScalePageLayoutView="60" workbookViewId="0" topLeftCell="A13">
      <selection activeCell="E46" sqref="E46"/>
    </sheetView>
  </sheetViews>
  <sheetFormatPr defaultColWidth="9.140625" defaultRowHeight="15"/>
  <cols>
    <col min="1" max="1" width="28.28125" style="4" customWidth="1"/>
    <col min="2" max="2" width="20.421875" style="4" customWidth="1"/>
    <col min="3" max="3" width="16.57421875" style="4" customWidth="1"/>
    <col min="4" max="4" width="15.8515625" style="4" customWidth="1"/>
    <col min="5" max="5" width="60.8515625" style="4" customWidth="1"/>
    <col min="6" max="16384" width="9.140625" style="4" customWidth="1"/>
  </cols>
  <sheetData>
    <row r="1" spans="1:5" s="73" customFormat="1" ht="16.5">
      <c r="A1" s="1347" t="s">
        <v>59</v>
      </c>
      <c r="B1" s="1347"/>
      <c r="C1" s="1348" t="str">
        <f>[3]!Name</f>
        <v>Институт по биоразнообразие и екосистемни изследвания</v>
      </c>
      <c r="D1" s="1348"/>
      <c r="E1" s="1348"/>
    </row>
    <row r="2" s="2" customFormat="1" ht="21.75" customHeight="1"/>
    <row r="3" spans="1:5" s="17" customFormat="1" ht="87" customHeight="1" thickBot="1">
      <c r="A3" s="1349" t="s">
        <v>353</v>
      </c>
      <c r="B3" s="1349"/>
      <c r="C3" s="1349"/>
      <c r="D3" s="1349"/>
      <c r="E3" s="1349"/>
    </row>
    <row r="4" spans="1:5" ht="39" customHeight="1" thickBot="1" thickTop="1">
      <c r="A4" s="612" t="s">
        <v>23</v>
      </c>
      <c r="B4" s="613" t="s">
        <v>29</v>
      </c>
      <c r="C4" s="613" t="s">
        <v>277</v>
      </c>
      <c r="D4" s="613" t="s">
        <v>52</v>
      </c>
      <c r="E4" s="614" t="s">
        <v>183</v>
      </c>
    </row>
    <row r="5" spans="1:5" ht="16.5" thickBot="1">
      <c r="A5" s="615" t="s">
        <v>85</v>
      </c>
      <c r="B5" s="616" t="s">
        <v>86</v>
      </c>
      <c r="C5" s="617" t="s">
        <v>87</v>
      </c>
      <c r="D5" s="617" t="s">
        <v>88</v>
      </c>
      <c r="E5" s="618" t="s">
        <v>104</v>
      </c>
    </row>
    <row r="6" spans="1:5" s="478" customFormat="1" ht="72.75" thickBot="1" thickTop="1">
      <c r="A6" s="642" t="s">
        <v>961</v>
      </c>
      <c r="B6" s="642" t="s">
        <v>1125</v>
      </c>
      <c r="C6" s="642" t="s">
        <v>1126</v>
      </c>
      <c r="D6" s="642">
        <v>17</v>
      </c>
      <c r="E6" s="642" t="s">
        <v>1127</v>
      </c>
    </row>
    <row r="7" spans="1:5" s="478" customFormat="1" ht="15.75" thickBot="1" thickTop="1">
      <c r="A7" s="642" t="s">
        <v>1108</v>
      </c>
      <c r="B7" s="642" t="s">
        <v>942</v>
      </c>
      <c r="C7" s="643">
        <v>41072</v>
      </c>
      <c r="D7" s="642">
        <v>11</v>
      </c>
      <c r="E7" s="642" t="s">
        <v>2047</v>
      </c>
    </row>
    <row r="8" spans="1:5" s="478" customFormat="1" ht="15.75" thickBot="1" thickTop="1">
      <c r="A8" s="644" t="s">
        <v>988</v>
      </c>
      <c r="B8" s="644" t="s">
        <v>1090</v>
      </c>
      <c r="C8" s="645">
        <v>40993</v>
      </c>
      <c r="D8" s="644">
        <v>5</v>
      </c>
      <c r="E8" s="644" t="s">
        <v>1106</v>
      </c>
    </row>
    <row r="9" spans="1:5" s="478" customFormat="1" ht="15.75" thickBot="1" thickTop="1">
      <c r="A9" s="642" t="s">
        <v>2048</v>
      </c>
      <c r="B9" s="642" t="s">
        <v>1272</v>
      </c>
      <c r="C9" s="643">
        <v>41092</v>
      </c>
      <c r="D9" s="642">
        <v>10</v>
      </c>
      <c r="E9" s="642" t="s">
        <v>2049</v>
      </c>
    </row>
    <row r="10" spans="1:5" s="478" customFormat="1" ht="15.75" thickBot="1" thickTop="1">
      <c r="A10" s="642" t="s">
        <v>1381</v>
      </c>
      <c r="B10" s="642" t="s">
        <v>1103</v>
      </c>
      <c r="C10" s="643">
        <v>41028</v>
      </c>
      <c r="D10" s="642">
        <v>7</v>
      </c>
      <c r="E10" s="642" t="s">
        <v>2050</v>
      </c>
    </row>
    <row r="11" spans="1:5" s="478" customFormat="1" ht="15.75" thickBot="1" thickTop="1">
      <c r="A11" s="646" t="s">
        <v>1241</v>
      </c>
      <c r="B11" s="646" t="s">
        <v>1242</v>
      </c>
      <c r="C11" s="647">
        <v>41085</v>
      </c>
      <c r="D11" s="646">
        <v>5</v>
      </c>
      <c r="E11" s="646" t="s">
        <v>1243</v>
      </c>
    </row>
    <row r="12" spans="1:5" s="478" customFormat="1" ht="72.75" thickBot="1" thickTop="1">
      <c r="A12" s="642" t="s">
        <v>1019</v>
      </c>
      <c r="B12" s="642" t="s">
        <v>1125</v>
      </c>
      <c r="C12" s="642" t="s">
        <v>1126</v>
      </c>
      <c r="D12" s="642">
        <v>17</v>
      </c>
      <c r="E12" s="642" t="s">
        <v>1127</v>
      </c>
    </row>
    <row r="13" spans="1:5" s="478" customFormat="1" ht="15.75" thickBot="1" thickTop="1">
      <c r="A13" s="644" t="s">
        <v>1096</v>
      </c>
      <c r="B13" s="644" t="s">
        <v>1090</v>
      </c>
      <c r="C13" s="644" t="s">
        <v>1091</v>
      </c>
      <c r="D13" s="644">
        <v>7</v>
      </c>
      <c r="E13" s="644" t="s">
        <v>1092</v>
      </c>
    </row>
    <row r="14" spans="1:5" s="478" customFormat="1" ht="15.75" thickBot="1" thickTop="1">
      <c r="A14" s="642" t="s">
        <v>2051</v>
      </c>
      <c r="B14" s="642" t="s">
        <v>1134</v>
      </c>
      <c r="C14" s="643">
        <v>41110</v>
      </c>
      <c r="D14" s="642">
        <v>11</v>
      </c>
      <c r="E14" s="642" t="s">
        <v>2028</v>
      </c>
    </row>
    <row r="15" spans="1:5" s="478" customFormat="1" ht="15.75" thickBot="1" thickTop="1">
      <c r="A15" s="644" t="s">
        <v>967</v>
      </c>
      <c r="B15" s="644" t="s">
        <v>1090</v>
      </c>
      <c r="C15" s="644" t="s">
        <v>1091</v>
      </c>
      <c r="D15" s="644">
        <v>7</v>
      </c>
      <c r="E15" s="644" t="s">
        <v>1092</v>
      </c>
    </row>
    <row r="16" spans="1:5" s="478" customFormat="1" ht="15.75" thickBot="1" thickTop="1">
      <c r="A16" s="644" t="s">
        <v>2052</v>
      </c>
      <c r="B16" s="644" t="s">
        <v>1137</v>
      </c>
      <c r="C16" s="644" t="s">
        <v>2027</v>
      </c>
      <c r="D16" s="644">
        <v>1</v>
      </c>
      <c r="E16" s="644" t="s">
        <v>2053</v>
      </c>
    </row>
    <row r="17" spans="1:5" s="478" customFormat="1" ht="15.75" thickBot="1" thickTop="1">
      <c r="A17" s="646" t="s">
        <v>1238</v>
      </c>
      <c r="B17" s="646" t="s">
        <v>1239</v>
      </c>
      <c r="C17" s="647">
        <v>41049</v>
      </c>
      <c r="D17" s="646">
        <v>6</v>
      </c>
      <c r="E17" s="646" t="s">
        <v>1240</v>
      </c>
    </row>
    <row r="18" spans="1:5" s="478" customFormat="1" ht="15.75" thickBot="1" thickTop="1">
      <c r="A18" s="646" t="s">
        <v>1977</v>
      </c>
      <c r="B18" s="646" t="s">
        <v>1132</v>
      </c>
      <c r="C18" s="647" t="s">
        <v>2054</v>
      </c>
      <c r="D18" s="646">
        <v>10</v>
      </c>
      <c r="E18" s="646" t="s">
        <v>2055</v>
      </c>
    </row>
    <row r="19" spans="1:5" s="478" customFormat="1" ht="15.75" thickBot="1" thickTop="1">
      <c r="A19" s="642" t="s">
        <v>1977</v>
      </c>
      <c r="B19" s="642" t="s">
        <v>1272</v>
      </c>
      <c r="C19" s="643">
        <v>41092</v>
      </c>
      <c r="D19" s="642">
        <v>10</v>
      </c>
      <c r="E19" s="642" t="s">
        <v>2049</v>
      </c>
    </row>
    <row r="20" spans="1:5" s="478" customFormat="1" ht="30" thickBot="1" thickTop="1">
      <c r="A20" s="642" t="s">
        <v>1118</v>
      </c>
      <c r="B20" s="642" t="s">
        <v>1105</v>
      </c>
      <c r="C20" s="643">
        <v>41036</v>
      </c>
      <c r="D20" s="642">
        <v>13</v>
      </c>
      <c r="E20" s="642" t="s">
        <v>2056</v>
      </c>
    </row>
    <row r="21" spans="1:5" s="478" customFormat="1" ht="30" thickBot="1" thickTop="1">
      <c r="A21" s="642" t="s">
        <v>1118</v>
      </c>
      <c r="B21" s="642" t="s">
        <v>1119</v>
      </c>
      <c r="C21" s="642" t="s">
        <v>1120</v>
      </c>
      <c r="D21" s="642">
        <v>12</v>
      </c>
      <c r="E21" s="642" t="s">
        <v>1121</v>
      </c>
    </row>
    <row r="22" spans="1:5" s="478" customFormat="1" ht="15.75" thickBot="1" thickTop="1">
      <c r="A22" s="646" t="s">
        <v>1519</v>
      </c>
      <c r="B22" s="646" t="s">
        <v>1136</v>
      </c>
      <c r="C22" s="647" t="s">
        <v>1520</v>
      </c>
      <c r="D22" s="646">
        <v>7</v>
      </c>
      <c r="E22" s="646" t="s">
        <v>1518</v>
      </c>
    </row>
    <row r="23" spans="1:5" s="478" customFormat="1" ht="15.75" thickBot="1" thickTop="1">
      <c r="A23" s="648" t="s">
        <v>1525</v>
      </c>
      <c r="B23" s="648" t="s">
        <v>1522</v>
      </c>
      <c r="C23" s="648" t="s">
        <v>1523</v>
      </c>
      <c r="D23" s="648">
        <v>6</v>
      </c>
      <c r="E23" s="648" t="s">
        <v>1524</v>
      </c>
    </row>
    <row r="24" spans="1:5" s="478" customFormat="1" ht="15.75" thickBot="1" thickTop="1">
      <c r="A24" s="642" t="s">
        <v>985</v>
      </c>
      <c r="B24" s="642" t="s">
        <v>1122</v>
      </c>
      <c r="C24" s="642" t="s">
        <v>1123</v>
      </c>
      <c r="D24" s="642">
        <v>20</v>
      </c>
      <c r="E24" s="642" t="s">
        <v>1124</v>
      </c>
    </row>
    <row r="25" spans="1:5" s="478" customFormat="1" ht="15.75" thickBot="1" thickTop="1">
      <c r="A25" s="642" t="s">
        <v>2057</v>
      </c>
      <c r="B25" s="642" t="s">
        <v>1122</v>
      </c>
      <c r="C25" s="642" t="s">
        <v>2058</v>
      </c>
      <c r="D25" s="642">
        <v>3</v>
      </c>
      <c r="E25" s="642" t="s">
        <v>2053</v>
      </c>
    </row>
    <row r="26" spans="1:5" s="480" customFormat="1" ht="15.75" thickBot="1" thickTop="1">
      <c r="A26" s="649" t="s">
        <v>960</v>
      </c>
      <c r="B26" s="649" t="s">
        <v>1129</v>
      </c>
      <c r="C26" s="650">
        <v>40941</v>
      </c>
      <c r="D26" s="649">
        <v>29</v>
      </c>
      <c r="E26" s="649" t="s">
        <v>1106</v>
      </c>
    </row>
    <row r="27" spans="1:5" s="478" customFormat="1" ht="15.75" thickBot="1" thickTop="1">
      <c r="A27" s="642" t="s">
        <v>1097</v>
      </c>
      <c r="B27" s="642" t="s">
        <v>1139</v>
      </c>
      <c r="C27" s="643">
        <v>41049</v>
      </c>
      <c r="D27" s="642">
        <v>7</v>
      </c>
      <c r="E27" s="642" t="s">
        <v>2059</v>
      </c>
    </row>
    <row r="28" spans="1:5" s="478" customFormat="1" ht="15.75" thickBot="1" thickTop="1">
      <c r="A28" s="642" t="s">
        <v>2060</v>
      </c>
      <c r="B28" s="642" t="s">
        <v>1103</v>
      </c>
      <c r="C28" s="643">
        <v>40979</v>
      </c>
      <c r="D28" s="642">
        <v>7</v>
      </c>
      <c r="E28" s="642" t="s">
        <v>2061</v>
      </c>
    </row>
    <row r="29" spans="1:5" s="576" customFormat="1" ht="15.75" thickBot="1" thickTop="1">
      <c r="A29" s="646" t="s">
        <v>1966</v>
      </c>
      <c r="B29" s="646" t="s">
        <v>1119</v>
      </c>
      <c r="C29" s="646" t="s">
        <v>2062</v>
      </c>
      <c r="D29" s="646">
        <v>25</v>
      </c>
      <c r="E29" s="646" t="s">
        <v>2063</v>
      </c>
    </row>
    <row r="30" spans="1:5" s="478" customFormat="1" ht="15.75" thickBot="1" thickTop="1">
      <c r="A30" s="642" t="s">
        <v>952</v>
      </c>
      <c r="B30" s="642" t="s">
        <v>1136</v>
      </c>
      <c r="C30" s="643">
        <v>41144</v>
      </c>
      <c r="D30" s="642">
        <v>15</v>
      </c>
      <c r="E30" s="642" t="s">
        <v>2064</v>
      </c>
    </row>
    <row r="31" spans="1:5" s="478" customFormat="1" ht="15.75" thickBot="1" thickTop="1">
      <c r="A31" s="644" t="s">
        <v>1107</v>
      </c>
      <c r="B31" s="644" t="s">
        <v>1090</v>
      </c>
      <c r="C31" s="645">
        <v>40994</v>
      </c>
      <c r="D31" s="644">
        <v>5</v>
      </c>
      <c r="E31" s="644" t="s">
        <v>1106</v>
      </c>
    </row>
    <row r="32" spans="1:5" s="478" customFormat="1" ht="15.75" thickBot="1" thickTop="1">
      <c r="A32" s="648" t="s">
        <v>1521</v>
      </c>
      <c r="B32" s="648" t="s">
        <v>1522</v>
      </c>
      <c r="C32" s="651" t="s">
        <v>1523</v>
      </c>
      <c r="D32" s="648">
        <v>6</v>
      </c>
      <c r="E32" s="648" t="s">
        <v>1524</v>
      </c>
    </row>
    <row r="33" spans="1:5" s="478" customFormat="1" ht="15.75" thickBot="1" thickTop="1">
      <c r="A33" s="646" t="s">
        <v>2065</v>
      </c>
      <c r="B33" s="646" t="s">
        <v>1272</v>
      </c>
      <c r="C33" s="647">
        <v>41044</v>
      </c>
      <c r="D33" s="646">
        <v>9</v>
      </c>
      <c r="E33" s="646" t="s">
        <v>1516</v>
      </c>
    </row>
    <row r="34" spans="1:5" s="478" customFormat="1" ht="15.75" thickBot="1" thickTop="1">
      <c r="A34" s="642" t="s">
        <v>2066</v>
      </c>
      <c r="B34" s="642" t="s">
        <v>1090</v>
      </c>
      <c r="C34" s="643">
        <v>41196</v>
      </c>
      <c r="D34" s="642">
        <v>14</v>
      </c>
      <c r="E34" s="642" t="s">
        <v>2067</v>
      </c>
    </row>
    <row r="35" spans="1:5" s="478" customFormat="1" ht="19.5" thickBot="1" thickTop="1">
      <c r="A35" s="646" t="s">
        <v>2068</v>
      </c>
      <c r="B35" s="646" t="s">
        <v>1132</v>
      </c>
      <c r="C35" s="647" t="s">
        <v>2069</v>
      </c>
      <c r="D35" s="646" t="s">
        <v>2070</v>
      </c>
      <c r="E35" s="652" t="s">
        <v>2071</v>
      </c>
    </row>
    <row r="36" spans="1:5" s="478" customFormat="1" ht="15.75" thickBot="1" thickTop="1">
      <c r="A36" s="642" t="s">
        <v>2068</v>
      </c>
      <c r="B36" s="642" t="s">
        <v>2072</v>
      </c>
      <c r="C36" s="643">
        <v>40924</v>
      </c>
      <c r="D36" s="642">
        <v>33</v>
      </c>
      <c r="E36" s="642" t="s">
        <v>2073</v>
      </c>
    </row>
    <row r="37" spans="1:5" s="478" customFormat="1" ht="15.75" thickTop="1">
      <c r="A37" s="1228" t="s">
        <v>186</v>
      </c>
      <c r="B37" s="1229"/>
      <c r="C37" s="1229"/>
      <c r="D37" s="1229"/>
      <c r="E37" s="1336"/>
    </row>
    <row r="38" s="478" customFormat="1" ht="14.25"/>
    <row r="39" s="478" customFormat="1" ht="14.25"/>
    <row r="40" s="478" customFormat="1" ht="14.25"/>
    <row r="41" s="478" customFormat="1" ht="14.25"/>
    <row r="42" s="478" customFormat="1" ht="14.25"/>
    <row r="43" s="478" customFormat="1" ht="14.25"/>
    <row r="44" s="478" customFormat="1" ht="14.25"/>
    <row r="45" s="478" customFormat="1" ht="14.25"/>
    <row r="46" s="478" customFormat="1" ht="14.25"/>
    <row r="47" s="478" customFormat="1" ht="14.25"/>
    <row r="48" s="478" customFormat="1" ht="14.25"/>
    <row r="49" s="478" customFormat="1" ht="14.25"/>
    <row r="50" s="478" customFormat="1" ht="14.25"/>
    <row r="51" s="478" customFormat="1" ht="14.25"/>
    <row r="52" s="478" customFormat="1" ht="14.25"/>
    <row r="53" s="478" customFormat="1" ht="14.25"/>
    <row r="54" s="478" customFormat="1" ht="14.25"/>
    <row r="55" s="478" customFormat="1" ht="14.25"/>
    <row r="56" s="478" customFormat="1" ht="14.25"/>
    <row r="57" s="478" customFormat="1" ht="14.25"/>
    <row r="58" s="478" customFormat="1" ht="14.25"/>
    <row r="59" s="478" customFormat="1" ht="14.25"/>
    <row r="60" s="478" customFormat="1" ht="14.25"/>
    <row r="61" s="478" customFormat="1" ht="14.25"/>
    <row r="62" s="478" customFormat="1" ht="14.25"/>
    <row r="63" s="478" customFormat="1" ht="14.25"/>
    <row r="64" s="478" customFormat="1" ht="14.25"/>
    <row r="65" s="478" customFormat="1" ht="14.25"/>
    <row r="66" s="478" customFormat="1" ht="14.25"/>
    <row r="67" s="478" customFormat="1" ht="14.25"/>
    <row r="68" s="478" customFormat="1" ht="14.25"/>
    <row r="69" s="478" customFormat="1" ht="14.25"/>
    <row r="70" s="478" customFormat="1" ht="14.25"/>
    <row r="71" s="478" customFormat="1" ht="14.25"/>
    <row r="72" s="478" customFormat="1" ht="14.25"/>
    <row r="73" s="478" customFormat="1" ht="14.25"/>
    <row r="74" s="478" customFormat="1" ht="14.25"/>
    <row r="75" s="478" customFormat="1" ht="14.25"/>
    <row r="76" s="478" customFormat="1" ht="14.25"/>
    <row r="77" s="478" customFormat="1" ht="14.25"/>
    <row r="78" s="478" customFormat="1" ht="14.25"/>
    <row r="79" s="478" customFormat="1" ht="14.25"/>
    <row r="80" s="478" customFormat="1" ht="14.25"/>
    <row r="81" s="478" customFormat="1" ht="14.25"/>
    <row r="82" s="478" customFormat="1" ht="14.25"/>
    <row r="83" s="478" customFormat="1" ht="14.25"/>
    <row r="84" s="478" customFormat="1" ht="14.25"/>
    <row r="85" s="478" customFormat="1" ht="14.25"/>
    <row r="86" s="478" customFormat="1" ht="14.25"/>
    <row r="87" s="478" customFormat="1" ht="14.25"/>
    <row r="88" s="478" customFormat="1" ht="14.25"/>
    <row r="89" s="478" customFormat="1" ht="14.25"/>
    <row r="90" s="478" customFormat="1" ht="14.25"/>
    <row r="91" s="478" customFormat="1" ht="14.25"/>
    <row r="92" s="478" customFormat="1" ht="14.25"/>
    <row r="93" s="478" customFormat="1" ht="14.25"/>
    <row r="94" s="478" customFormat="1" ht="14.25"/>
    <row r="95" s="478" customFormat="1" ht="14.25"/>
    <row r="96" s="478" customFormat="1" ht="14.25"/>
    <row r="97" s="478" customFormat="1" ht="14.25"/>
    <row r="98" spans="1:5" ht="15.75">
      <c r="A98" s="478"/>
      <c r="B98" s="478"/>
      <c r="C98" s="478"/>
      <c r="D98" s="478"/>
      <c r="E98" s="478"/>
    </row>
    <row r="99" spans="1:5" ht="15.75">
      <c r="A99" s="478"/>
      <c r="B99" s="478"/>
      <c r="C99" s="478"/>
      <c r="D99" s="478"/>
      <c r="E99" s="478"/>
    </row>
    <row r="100" spans="1:5" ht="15.75">
      <c r="A100" s="478"/>
      <c r="B100" s="478"/>
      <c r="C100" s="478"/>
      <c r="D100" s="478"/>
      <c r="E100" s="478"/>
    </row>
    <row r="101" spans="1:5" ht="15.75">
      <c r="A101" s="478"/>
      <c r="B101" s="478"/>
      <c r="C101" s="478"/>
      <c r="D101" s="478"/>
      <c r="E101" s="478"/>
    </row>
    <row r="102" spans="1:5" ht="15.75">
      <c r="A102" s="478"/>
      <c r="B102" s="478"/>
      <c r="C102" s="478"/>
      <c r="D102" s="478"/>
      <c r="E102" s="478"/>
    </row>
    <row r="103" spans="1:5" ht="15.75">
      <c r="A103" s="478"/>
      <c r="B103" s="478"/>
      <c r="C103" s="478"/>
      <c r="D103" s="478"/>
      <c r="E103" s="478"/>
    </row>
    <row r="104" spans="1:5" ht="15.75">
      <c r="A104" s="478"/>
      <c r="B104" s="478"/>
      <c r="C104" s="478"/>
      <c r="D104" s="478"/>
      <c r="E104" s="478"/>
    </row>
  </sheetData>
  <sheetProtection insertRows="0" deleteRows="0"/>
  <mergeCells count="4">
    <mergeCell ref="A1:B1"/>
    <mergeCell ref="C1:E1"/>
    <mergeCell ref="A3:E3"/>
    <mergeCell ref="A37:E37"/>
  </mergeCells>
  <conditionalFormatting sqref="B20:B23">
    <cfRule type="expression" priority="39" dxfId="0">
      <formula>AND(COUNTBLANK($A20)=0,COUNTBLANK($B20)=1)</formula>
    </cfRule>
  </conditionalFormatting>
  <conditionalFormatting sqref="C20:C23">
    <cfRule type="expression" priority="38" dxfId="0">
      <formula>AND(COUNTBLANK($A20)=0,COUNTBLANK($C20)=1)</formula>
    </cfRule>
  </conditionalFormatting>
  <conditionalFormatting sqref="D20:D23">
    <cfRule type="expression" priority="37" dxfId="0">
      <formula>AND(COUNTBLANK($A20)=0,COUNTBLANK($D20)=1)</formula>
    </cfRule>
  </conditionalFormatting>
  <conditionalFormatting sqref="E20:E23">
    <cfRule type="expression" priority="36" dxfId="0">
      <formula>AND(COUNTBLANK($A20)=0,COUNTBLANK($E20)=1)</formula>
    </cfRule>
  </conditionalFormatting>
  <conditionalFormatting sqref="B12:B13">
    <cfRule type="expression" priority="35" dxfId="0">
      <formula>AND(COUNTBLANK($A12)=0,COUNTBLANK($B12)=1)</formula>
    </cfRule>
  </conditionalFormatting>
  <conditionalFormatting sqref="C12:C13">
    <cfRule type="expression" priority="34" dxfId="0">
      <formula>AND(COUNTBLANK($A12)=0,COUNTBLANK($C12)=1)</formula>
    </cfRule>
  </conditionalFormatting>
  <conditionalFormatting sqref="D12:D13">
    <cfRule type="expression" priority="33" dxfId="0">
      <formula>AND(COUNTBLANK($A12)=0,COUNTBLANK($D12)=1)</formula>
    </cfRule>
  </conditionalFormatting>
  <conditionalFormatting sqref="E12:E13">
    <cfRule type="expression" priority="32" dxfId="0">
      <formula>AND(COUNTBLANK($A12)=0,COUNTBLANK($E12)=1)</formula>
    </cfRule>
  </conditionalFormatting>
  <conditionalFormatting sqref="B14:B17">
    <cfRule type="expression" priority="31" dxfId="0">
      <formula>AND(COUNTBLANK($A14)=0,COUNTBLANK($B14)=1)</formula>
    </cfRule>
  </conditionalFormatting>
  <conditionalFormatting sqref="C14:C17">
    <cfRule type="expression" priority="30" dxfId="0">
      <formula>AND(COUNTBLANK($A14)=0,COUNTBLANK($C14)=1)</formula>
    </cfRule>
  </conditionalFormatting>
  <conditionalFormatting sqref="D14:D17">
    <cfRule type="expression" priority="29" dxfId="0">
      <formula>AND(COUNTBLANK($A14)=0,COUNTBLANK($D14)=1)</formula>
    </cfRule>
  </conditionalFormatting>
  <conditionalFormatting sqref="E14:E17">
    <cfRule type="expression" priority="28" dxfId="0">
      <formula>AND(COUNTBLANK($A14)=0,COUNTBLANK($E14)=1)</formula>
    </cfRule>
  </conditionalFormatting>
  <conditionalFormatting sqref="B34:B36 B30">
    <cfRule type="expression" priority="27" dxfId="0">
      <formula>AND(COUNTBLANK($A30)=0,COUNTBLANK($B30)=1)</formula>
    </cfRule>
  </conditionalFormatting>
  <conditionalFormatting sqref="C34:C36 C30">
    <cfRule type="expression" priority="26" dxfId="0">
      <formula>AND(COUNTBLANK($A30)=0,COUNTBLANK($C30)=1)</formula>
    </cfRule>
  </conditionalFormatting>
  <conditionalFormatting sqref="D34:D36 D30">
    <cfRule type="expression" priority="25" dxfId="0">
      <formula>AND(COUNTBLANK($A30)=0,COUNTBLANK($D30)=1)</formula>
    </cfRule>
  </conditionalFormatting>
  <conditionalFormatting sqref="E34:E36 E30">
    <cfRule type="expression" priority="24" dxfId="0">
      <formula>AND(COUNTBLANK($A30)=0,COUNTBLANK($E30)=1)</formula>
    </cfRule>
  </conditionalFormatting>
  <conditionalFormatting sqref="B21:B22">
    <cfRule type="expression" priority="23" dxfId="0">
      <formula>AND(COUNTBLANK($A21)=0,COUNTBLANK($B21)=1)</formula>
    </cfRule>
  </conditionalFormatting>
  <conditionalFormatting sqref="C21:C22">
    <cfRule type="expression" priority="22" dxfId="0">
      <formula>AND(COUNTBLANK($A21)=0,COUNTBLANK($C21)=1)</formula>
    </cfRule>
  </conditionalFormatting>
  <conditionalFormatting sqref="D21:D22">
    <cfRule type="expression" priority="21" dxfId="0">
      <formula>AND(COUNTBLANK($A21)=0,COUNTBLANK($D21)=1)</formula>
    </cfRule>
  </conditionalFormatting>
  <conditionalFormatting sqref="E21:E22">
    <cfRule type="expression" priority="20" dxfId="0">
      <formula>AND(COUNTBLANK($A21)=0,COUNTBLANK($E21)=1)</formula>
    </cfRule>
  </conditionalFormatting>
  <conditionalFormatting sqref="B23:B27 B29">
    <cfRule type="expression" priority="19" dxfId="0">
      <formula>AND(COUNTBLANK($A23)=0,COUNTBLANK($B23)=1)</formula>
    </cfRule>
  </conditionalFormatting>
  <conditionalFormatting sqref="C23:C27 C29">
    <cfRule type="expression" priority="18" dxfId="0">
      <formula>AND(COUNTBLANK($A23)=0,COUNTBLANK($C23)=1)</formula>
    </cfRule>
  </conditionalFormatting>
  <conditionalFormatting sqref="D23:D27 D29">
    <cfRule type="expression" priority="17" dxfId="0">
      <formula>AND(COUNTBLANK($A23)=0,COUNTBLANK($D23)=1)</formula>
    </cfRule>
  </conditionalFormatting>
  <conditionalFormatting sqref="E23:E27 E29">
    <cfRule type="expression" priority="16" dxfId="0">
      <formula>AND(COUNTBLANK($A23)=0,COUNTBLANK($E23)=1)</formula>
    </cfRule>
  </conditionalFormatting>
  <conditionalFormatting sqref="B31">
    <cfRule type="expression" priority="15" dxfId="0">
      <formula>AND(COUNTBLANK($A31)=0,COUNTBLANK($B31)=1)</formula>
    </cfRule>
  </conditionalFormatting>
  <conditionalFormatting sqref="C31">
    <cfRule type="expression" priority="14" dxfId="0">
      <formula>AND(COUNTBLANK($A31)=0,COUNTBLANK($C31)=1)</formula>
    </cfRule>
  </conditionalFormatting>
  <conditionalFormatting sqref="D31">
    <cfRule type="expression" priority="13" dxfId="0">
      <formula>AND(COUNTBLANK($A31)=0,COUNTBLANK($D31)=1)</formula>
    </cfRule>
  </conditionalFormatting>
  <conditionalFormatting sqref="E31">
    <cfRule type="expression" priority="12" dxfId="0">
      <formula>AND(COUNTBLANK($A31)=0,COUNTBLANK($E31)=1)</formula>
    </cfRule>
  </conditionalFormatting>
  <conditionalFormatting sqref="D31 B31">
    <cfRule type="expression" priority="11" dxfId="0">
      <formula>AND(COUNTBLANK($A31)=0,COUNTBLANK($B31)=1)</formula>
    </cfRule>
  </conditionalFormatting>
  <conditionalFormatting sqref="C31">
    <cfRule type="expression" priority="10" dxfId="0">
      <formula>AND(COUNTBLANK($A31)=0,COUNTBLANK($C31)=1)</formula>
    </cfRule>
  </conditionalFormatting>
  <conditionalFormatting sqref="E31">
    <cfRule type="expression" priority="9" dxfId="0">
      <formula>AND(COUNTBLANK($A31)=0,COUNTBLANK($E31)=1)</formula>
    </cfRule>
  </conditionalFormatting>
  <conditionalFormatting sqref="B29:C29">
    <cfRule type="expression" priority="8" dxfId="0">
      <formula>AND(COUNTBLANK($A29)=0,COUNTBLANK($B29)=1)</formula>
    </cfRule>
  </conditionalFormatting>
  <conditionalFormatting sqref="C29">
    <cfRule type="expression" priority="7" dxfId="0">
      <formula>AND(COUNTBLANK($A29)=0,COUNTBLANK($C29)=1)</formula>
    </cfRule>
  </conditionalFormatting>
  <conditionalFormatting sqref="D29">
    <cfRule type="expression" priority="6" dxfId="0">
      <formula>AND(COUNTBLANK($A29)=0,COUNTBLANK($D29)=1)</formula>
    </cfRule>
  </conditionalFormatting>
  <conditionalFormatting sqref="E29">
    <cfRule type="expression" priority="5" dxfId="0">
      <formula>AND(COUNTBLANK($A29)=0,COUNTBLANK($E29)=1)</formula>
    </cfRule>
  </conditionalFormatting>
  <conditionalFormatting sqref="B26">
    <cfRule type="expression" priority="4" dxfId="0">
      <formula>AND(COUNTBLANK($A26)=0,COUNTBLANK($B26)=1)</formula>
    </cfRule>
  </conditionalFormatting>
  <conditionalFormatting sqref="C26">
    <cfRule type="expression" priority="3" dxfId="0">
      <formula>AND(COUNTBLANK($A26)=0,COUNTBLANK($C26)=1)</formula>
    </cfRule>
  </conditionalFormatting>
  <conditionalFormatting sqref="D26">
    <cfRule type="expression" priority="2" dxfId="0">
      <formula>AND(COUNTBLANK($A26)=0,COUNTBLANK($D26)=1)</formula>
    </cfRule>
  </conditionalFormatting>
  <conditionalFormatting sqref="E26">
    <cfRule type="expression" priority="1" dxfId="0">
      <formula>AND(COUNTBLANK($A26)=0,COUNTBLANK($E26)=1)</formula>
    </cfRule>
  </conditionalFormatting>
  <dataValidations count="1">
    <dataValidation type="whole" allowBlank="1" showErrorMessage="1" error="Въведете година с четири цифри" sqref="D33:E33 D6:E10">
      <formula1>1900</formula1>
      <formula2>2012</formula2>
    </dataValidation>
  </dataValidation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7.xml><?xml version="1.0" encoding="utf-8"?>
<worksheet xmlns="http://schemas.openxmlformats.org/spreadsheetml/2006/main" xmlns:r="http://schemas.openxmlformats.org/officeDocument/2006/relationships">
  <dimension ref="A1:E104"/>
  <sheetViews>
    <sheetView showGridLines="0" zoomScale="90" zoomScaleNormal="90" zoomScalePageLayoutView="60" workbookViewId="0" topLeftCell="A8">
      <selection activeCell="D46" sqref="D46"/>
    </sheetView>
  </sheetViews>
  <sheetFormatPr defaultColWidth="9.140625" defaultRowHeight="15"/>
  <cols>
    <col min="1" max="1" width="28.28125" style="4" customWidth="1"/>
    <col min="2" max="2" width="20.421875" style="4" customWidth="1"/>
    <col min="3" max="3" width="16.57421875" style="4" customWidth="1"/>
    <col min="4" max="4" width="15.8515625" style="4" customWidth="1"/>
    <col min="5" max="5" width="60.8515625" style="4" customWidth="1"/>
    <col min="6" max="16384" width="9.140625" style="4" customWidth="1"/>
  </cols>
  <sheetData>
    <row r="1" spans="1:5" s="73" customFormat="1" ht="16.5">
      <c r="A1" s="1347" t="s">
        <v>59</v>
      </c>
      <c r="B1" s="1347"/>
      <c r="C1" s="1348" t="str">
        <f>[3]!Name</f>
        <v>Институт по биоразнообразие и екосистемни изследвания</v>
      </c>
      <c r="D1" s="1348"/>
      <c r="E1" s="1348"/>
    </row>
    <row r="2" s="2" customFormat="1" ht="21.75" customHeight="1"/>
    <row r="3" spans="1:5" s="17" customFormat="1" ht="84.75" customHeight="1" thickBot="1">
      <c r="A3" s="1349" t="s">
        <v>354</v>
      </c>
      <c r="B3" s="1349"/>
      <c r="C3" s="1349"/>
      <c r="D3" s="1349"/>
      <c r="E3" s="1349"/>
    </row>
    <row r="4" spans="1:5" ht="39" customHeight="1" thickBot="1" thickTop="1">
      <c r="A4" s="612" t="s">
        <v>23</v>
      </c>
      <c r="B4" s="613" t="s">
        <v>29</v>
      </c>
      <c r="C4" s="613" t="s">
        <v>277</v>
      </c>
      <c r="D4" s="613" t="s">
        <v>52</v>
      </c>
      <c r="E4" s="614" t="s">
        <v>183</v>
      </c>
    </row>
    <row r="5" spans="1:5" ht="15.75">
      <c r="A5" s="653" t="s">
        <v>85</v>
      </c>
      <c r="B5" s="654" t="s">
        <v>86</v>
      </c>
      <c r="C5" s="655" t="s">
        <v>87</v>
      </c>
      <c r="D5" s="655" t="s">
        <v>88</v>
      </c>
      <c r="E5" s="656" t="s">
        <v>104</v>
      </c>
    </row>
    <row r="6" spans="1:5" s="478" customFormat="1" ht="15" thickBot="1">
      <c r="A6" s="657" t="s">
        <v>1128</v>
      </c>
      <c r="B6" s="658" t="s">
        <v>1090</v>
      </c>
      <c r="C6" s="659">
        <v>40943</v>
      </c>
      <c r="D6" s="658">
        <v>9</v>
      </c>
      <c r="E6" s="660" t="s">
        <v>1106</v>
      </c>
    </row>
    <row r="7" spans="1:5" s="478" customFormat="1" ht="15.75" thickBot="1" thickTop="1">
      <c r="A7" s="661" t="s">
        <v>1128</v>
      </c>
      <c r="B7" s="662" t="s">
        <v>1129</v>
      </c>
      <c r="C7" s="663">
        <v>40952</v>
      </c>
      <c r="D7" s="662">
        <v>13</v>
      </c>
      <c r="E7" s="664" t="s">
        <v>1106</v>
      </c>
    </row>
    <row r="8" spans="1:5" s="478" customFormat="1" ht="30" thickBot="1" thickTop="1">
      <c r="A8" s="665" t="s">
        <v>1248</v>
      </c>
      <c r="B8" s="622" t="s">
        <v>1249</v>
      </c>
      <c r="C8" s="666">
        <v>40969</v>
      </c>
      <c r="D8" s="622">
        <v>30</v>
      </c>
      <c r="E8" s="667" t="s">
        <v>1245</v>
      </c>
    </row>
    <row r="9" spans="1:5" s="478" customFormat="1" ht="15.75" thickBot="1" thickTop="1">
      <c r="A9" s="665" t="s">
        <v>1381</v>
      </c>
      <c r="B9" s="622" t="s">
        <v>1141</v>
      </c>
      <c r="C9" s="666" t="s">
        <v>2074</v>
      </c>
      <c r="D9" s="622">
        <v>5</v>
      </c>
      <c r="E9" s="667" t="s">
        <v>2075</v>
      </c>
    </row>
    <row r="10" spans="1:5" s="478" customFormat="1" ht="30" thickBot="1" thickTop="1">
      <c r="A10" s="668" t="s">
        <v>1244</v>
      </c>
      <c r="B10" s="669" t="s">
        <v>942</v>
      </c>
      <c r="C10" s="666">
        <v>40983</v>
      </c>
      <c r="D10" s="669">
        <v>15</v>
      </c>
      <c r="E10" s="667" t="s">
        <v>1245</v>
      </c>
    </row>
    <row r="11" spans="1:5" s="478" customFormat="1" ht="15.75" thickBot="1" thickTop="1">
      <c r="A11" s="670" t="s">
        <v>2010</v>
      </c>
      <c r="B11" s="671" t="s">
        <v>1090</v>
      </c>
      <c r="C11" s="672">
        <v>41183</v>
      </c>
      <c r="D11" s="671">
        <v>18</v>
      </c>
      <c r="E11" s="673" t="s">
        <v>1526</v>
      </c>
    </row>
    <row r="12" spans="1:5" s="478" customFormat="1" ht="15.75" thickBot="1" thickTop="1">
      <c r="A12" s="670" t="s">
        <v>2051</v>
      </c>
      <c r="B12" s="671" t="s">
        <v>1141</v>
      </c>
      <c r="C12" s="672" t="s">
        <v>2074</v>
      </c>
      <c r="D12" s="671">
        <v>5</v>
      </c>
      <c r="E12" s="673" t="s">
        <v>2075</v>
      </c>
    </row>
    <row r="13" spans="1:5" s="478" customFormat="1" ht="30" thickBot="1" thickTop="1">
      <c r="A13" s="668" t="s">
        <v>1153</v>
      </c>
      <c r="B13" s="669" t="s">
        <v>1251</v>
      </c>
      <c r="C13" s="666">
        <v>40980</v>
      </c>
      <c r="D13" s="669">
        <v>15</v>
      </c>
      <c r="E13" s="667" t="s">
        <v>1245</v>
      </c>
    </row>
    <row r="14" spans="1:5" s="480" customFormat="1" ht="15.75" thickBot="1" thickTop="1">
      <c r="A14" s="661" t="s">
        <v>1130</v>
      </c>
      <c r="B14" s="662" t="s">
        <v>1098</v>
      </c>
      <c r="C14" s="663">
        <v>40918</v>
      </c>
      <c r="D14" s="662">
        <v>30</v>
      </c>
      <c r="E14" s="664" t="s">
        <v>1106</v>
      </c>
    </row>
    <row r="15" spans="1:5" s="478" customFormat="1" ht="15.75" thickBot="1" thickTop="1">
      <c r="A15" s="674" t="s">
        <v>2076</v>
      </c>
      <c r="B15" s="629" t="s">
        <v>2072</v>
      </c>
      <c r="C15" s="631">
        <v>40936</v>
      </c>
      <c r="D15" s="629">
        <v>9</v>
      </c>
      <c r="E15" s="675" t="s">
        <v>2077</v>
      </c>
    </row>
    <row r="16" spans="1:5" s="478" customFormat="1" ht="15.75" thickBot="1" thickTop="1">
      <c r="A16" s="661" t="s">
        <v>1131</v>
      </c>
      <c r="B16" s="662" t="s">
        <v>1129</v>
      </c>
      <c r="C16" s="663">
        <v>40958</v>
      </c>
      <c r="D16" s="662">
        <v>8</v>
      </c>
      <c r="E16" s="664" t="s">
        <v>1106</v>
      </c>
    </row>
    <row r="17" spans="1:5" s="478" customFormat="1" ht="15.75" thickBot="1" thickTop="1">
      <c r="A17" s="661" t="s">
        <v>1131</v>
      </c>
      <c r="B17" s="662" t="s">
        <v>1116</v>
      </c>
      <c r="C17" s="663">
        <v>40966</v>
      </c>
      <c r="D17" s="662">
        <v>11</v>
      </c>
      <c r="E17" s="664" t="s">
        <v>1106</v>
      </c>
    </row>
    <row r="18" spans="1:5" s="480" customFormat="1" ht="30" thickBot="1" thickTop="1">
      <c r="A18" s="665" t="s">
        <v>1247</v>
      </c>
      <c r="B18" s="622" t="s">
        <v>1119</v>
      </c>
      <c r="C18" s="666">
        <v>40965</v>
      </c>
      <c r="D18" s="669">
        <v>30</v>
      </c>
      <c r="E18" s="667" t="s">
        <v>1245</v>
      </c>
    </row>
    <row r="19" spans="1:5" s="478" customFormat="1" ht="15.75" thickBot="1" thickTop="1">
      <c r="A19" s="670" t="s">
        <v>2078</v>
      </c>
      <c r="B19" s="671" t="s">
        <v>1141</v>
      </c>
      <c r="C19" s="672">
        <v>40918</v>
      </c>
      <c r="D19" s="671">
        <v>37</v>
      </c>
      <c r="E19" s="673" t="s">
        <v>1106</v>
      </c>
    </row>
    <row r="20" spans="1:5" s="478" customFormat="1" ht="15.75" thickBot="1" thickTop="1">
      <c r="A20" s="670" t="s">
        <v>2026</v>
      </c>
      <c r="B20" s="671" t="s">
        <v>1141</v>
      </c>
      <c r="C20" s="672" t="s">
        <v>2074</v>
      </c>
      <c r="D20" s="671">
        <v>5</v>
      </c>
      <c r="E20" s="673" t="s">
        <v>2075</v>
      </c>
    </row>
    <row r="21" spans="1:5" s="492" customFormat="1" ht="15.75" thickBot="1" thickTop="1">
      <c r="A21" s="670" t="s">
        <v>2031</v>
      </c>
      <c r="B21" s="671" t="s">
        <v>1134</v>
      </c>
      <c r="C21" s="672">
        <v>40941</v>
      </c>
      <c r="D21" s="671">
        <v>32</v>
      </c>
      <c r="E21" s="673" t="s">
        <v>1106</v>
      </c>
    </row>
    <row r="22" spans="1:5" s="492" customFormat="1" ht="15.75" thickBot="1" thickTop="1">
      <c r="A22" s="670" t="s">
        <v>1900</v>
      </c>
      <c r="B22" s="671" t="s">
        <v>1103</v>
      </c>
      <c r="C22" s="672">
        <v>40977</v>
      </c>
      <c r="D22" s="671">
        <v>21</v>
      </c>
      <c r="E22" s="673" t="s">
        <v>1106</v>
      </c>
    </row>
    <row r="23" spans="1:5" s="492" customFormat="1" ht="15.75" thickBot="1" thickTop="1">
      <c r="A23" s="670" t="s">
        <v>1966</v>
      </c>
      <c r="B23" s="671" t="s">
        <v>1141</v>
      </c>
      <c r="C23" s="672" t="s">
        <v>2079</v>
      </c>
      <c r="D23" s="671">
        <v>5</v>
      </c>
      <c r="E23" s="673" t="s">
        <v>2075</v>
      </c>
    </row>
    <row r="24" spans="1:5" s="492" customFormat="1" ht="15.75" thickBot="1" thickTop="1">
      <c r="A24" s="674" t="s">
        <v>2080</v>
      </c>
      <c r="B24" s="629" t="s">
        <v>1137</v>
      </c>
      <c r="C24" s="631">
        <v>41108</v>
      </c>
      <c r="D24" s="629">
        <v>7</v>
      </c>
      <c r="E24" s="675" t="s">
        <v>2081</v>
      </c>
    </row>
    <row r="25" spans="1:5" s="492" customFormat="1" ht="15.75" thickBot="1" thickTop="1">
      <c r="A25" s="674" t="s">
        <v>2082</v>
      </c>
      <c r="B25" s="629" t="s">
        <v>1141</v>
      </c>
      <c r="C25" s="631" t="s">
        <v>2083</v>
      </c>
      <c r="D25" s="629">
        <v>16</v>
      </c>
      <c r="E25" s="675" t="s">
        <v>1106</v>
      </c>
    </row>
    <row r="26" spans="1:5" s="492" customFormat="1" ht="15.75" thickBot="1" thickTop="1">
      <c r="A26" s="674" t="s">
        <v>2037</v>
      </c>
      <c r="B26" s="629" t="s">
        <v>1272</v>
      </c>
      <c r="C26" s="631" t="s">
        <v>2084</v>
      </c>
      <c r="D26" s="629">
        <v>9</v>
      </c>
      <c r="E26" s="675" t="s">
        <v>2085</v>
      </c>
    </row>
    <row r="27" spans="1:5" s="492" customFormat="1" ht="15.75" thickBot="1" thickTop="1">
      <c r="A27" s="665" t="s">
        <v>1273</v>
      </c>
      <c r="B27" s="622" t="s">
        <v>1103</v>
      </c>
      <c r="C27" s="622">
        <v>11.03</v>
      </c>
      <c r="D27" s="622">
        <v>8</v>
      </c>
      <c r="E27" s="676" t="s">
        <v>1274</v>
      </c>
    </row>
    <row r="28" spans="1:5" s="478" customFormat="1" ht="30" thickBot="1" thickTop="1">
      <c r="A28" s="665" t="s">
        <v>1273</v>
      </c>
      <c r="B28" s="622" t="s">
        <v>1132</v>
      </c>
      <c r="C28" s="628">
        <v>41230</v>
      </c>
      <c r="D28" s="622">
        <v>38</v>
      </c>
      <c r="E28" s="676" t="s">
        <v>1275</v>
      </c>
    </row>
    <row r="29" spans="1:5" s="478" customFormat="1" ht="15.75" thickBot="1" thickTop="1">
      <c r="A29" s="668" t="s">
        <v>1246</v>
      </c>
      <c r="B29" s="669" t="s">
        <v>942</v>
      </c>
      <c r="C29" s="666">
        <v>40983</v>
      </c>
      <c r="D29" s="669">
        <v>15</v>
      </c>
      <c r="E29" s="667" t="s">
        <v>1245</v>
      </c>
    </row>
    <row r="30" spans="1:5" s="478" customFormat="1" ht="15.75" thickBot="1" thickTop="1">
      <c r="A30" s="665" t="s">
        <v>2086</v>
      </c>
      <c r="B30" s="622" t="s">
        <v>1293</v>
      </c>
      <c r="C30" s="632" t="s">
        <v>2087</v>
      </c>
      <c r="D30" s="622">
        <v>21</v>
      </c>
      <c r="E30" s="676" t="s">
        <v>2088</v>
      </c>
    </row>
    <row r="31" spans="1:5" s="478" customFormat="1" ht="15.75" thickBot="1" thickTop="1">
      <c r="A31" s="665"/>
      <c r="B31" s="622"/>
      <c r="C31" s="632"/>
      <c r="D31" s="622"/>
      <c r="E31" s="676"/>
    </row>
    <row r="32" spans="1:5" s="478" customFormat="1" ht="15.75" thickBot="1" thickTop="1">
      <c r="A32" s="665"/>
      <c r="B32" s="622"/>
      <c r="C32" s="632"/>
      <c r="D32" s="622"/>
      <c r="E32" s="676"/>
    </row>
    <row r="33" spans="1:5" s="478" customFormat="1" ht="15" thickTop="1">
      <c r="A33" s="677"/>
      <c r="B33" s="678"/>
      <c r="C33" s="679"/>
      <c r="D33" s="678"/>
      <c r="E33" s="680"/>
    </row>
    <row r="34" spans="1:5" s="478" customFormat="1" ht="15">
      <c r="A34" s="1228" t="s">
        <v>186</v>
      </c>
      <c r="B34" s="1229"/>
      <c r="C34" s="1229"/>
      <c r="D34" s="1229"/>
      <c r="E34" s="1336"/>
    </row>
    <row r="35" spans="1:5" s="478" customFormat="1" ht="14.25">
      <c r="A35" s="681"/>
      <c r="B35" s="681"/>
      <c r="C35" s="681"/>
      <c r="D35" s="681"/>
      <c r="E35" s="681"/>
    </row>
    <row r="36" s="478" customFormat="1" ht="14.25"/>
    <row r="37" s="478" customFormat="1" ht="14.25"/>
    <row r="38" s="478" customFormat="1" ht="14.25"/>
    <row r="39" s="478" customFormat="1" ht="14.25"/>
    <row r="40" s="478" customFormat="1" ht="14.25"/>
    <row r="41" s="478" customFormat="1" ht="14.25"/>
    <row r="42" s="478" customFormat="1" ht="14.25"/>
    <row r="43" s="478" customFormat="1" ht="14.25"/>
    <row r="44" s="478" customFormat="1" ht="14.25"/>
    <row r="45" s="478" customFormat="1" ht="14.25"/>
    <row r="46" s="478" customFormat="1" ht="14.25"/>
    <row r="47" s="478" customFormat="1" ht="14.25"/>
    <row r="48" s="478" customFormat="1" ht="14.25"/>
    <row r="49" s="478" customFormat="1" ht="14.25"/>
    <row r="50" s="478" customFormat="1" ht="14.25"/>
    <row r="51" s="478" customFormat="1" ht="14.25"/>
    <row r="52" s="478" customFormat="1" ht="14.25"/>
    <row r="53" s="478" customFormat="1" ht="14.25"/>
    <row r="54" s="478" customFormat="1" ht="14.25"/>
    <row r="55" s="478" customFormat="1" ht="14.25"/>
    <row r="56" s="478" customFormat="1" ht="14.25"/>
    <row r="57" s="478" customFormat="1" ht="14.25"/>
    <row r="58" s="478" customFormat="1" ht="14.25"/>
    <row r="59" s="478" customFormat="1" ht="14.25"/>
    <row r="60" s="478" customFormat="1" ht="14.25"/>
    <row r="61" s="478" customFormat="1" ht="14.25"/>
    <row r="62" s="478" customFormat="1" ht="14.25"/>
    <row r="63" s="478" customFormat="1" ht="14.25"/>
    <row r="64" s="478" customFormat="1" ht="14.25"/>
    <row r="65" s="478" customFormat="1" ht="14.25"/>
    <row r="66" s="478" customFormat="1" ht="14.25"/>
    <row r="67" s="478" customFormat="1" ht="14.25"/>
    <row r="68" s="478" customFormat="1" ht="14.25"/>
    <row r="69" s="478" customFormat="1" ht="14.25"/>
    <row r="70" s="478" customFormat="1" ht="14.25"/>
    <row r="71" s="478" customFormat="1" ht="14.25"/>
    <row r="72" s="478" customFormat="1" ht="14.25"/>
    <row r="73" s="478" customFormat="1" ht="14.25"/>
    <row r="74" s="478" customFormat="1" ht="14.25"/>
    <row r="75" s="478" customFormat="1" ht="14.25"/>
    <row r="76" s="478" customFormat="1" ht="14.25"/>
    <row r="77" s="478" customFormat="1" ht="14.25"/>
    <row r="78" s="478" customFormat="1" ht="14.25"/>
    <row r="79" s="478" customFormat="1" ht="14.25"/>
    <row r="80" s="478" customFormat="1" ht="14.25"/>
    <row r="81" s="478" customFormat="1" ht="14.25"/>
    <row r="82" s="478" customFormat="1" ht="14.25"/>
    <row r="83" s="478" customFormat="1" ht="14.25"/>
    <row r="84" s="478" customFormat="1" ht="14.25"/>
    <row r="85" s="478" customFormat="1" ht="14.25"/>
    <row r="86" s="478" customFormat="1" ht="14.25"/>
    <row r="87" s="478" customFormat="1" ht="14.25"/>
    <row r="88" s="478" customFormat="1" ht="14.25"/>
    <row r="89" s="478" customFormat="1" ht="14.25"/>
    <row r="90" s="478" customFormat="1" ht="14.25"/>
    <row r="91" s="478" customFormat="1" ht="14.25"/>
    <row r="92" s="478" customFormat="1" ht="14.25"/>
    <row r="93" s="478" customFormat="1" ht="14.25"/>
    <row r="94" s="478" customFormat="1" ht="14.25"/>
    <row r="95" s="478" customFormat="1" ht="14.25"/>
    <row r="96" s="478" customFormat="1" ht="14.25"/>
    <row r="97" s="478" customFormat="1" ht="14.25"/>
    <row r="98" s="478" customFormat="1" ht="14.25"/>
    <row r="99" s="478" customFormat="1" ht="14.25"/>
    <row r="100" s="478" customFormat="1" ht="14.25"/>
    <row r="101" s="478" customFormat="1" ht="14.25"/>
    <row r="102" s="478" customFormat="1" ht="14.25"/>
    <row r="103" spans="1:5" ht="15.75">
      <c r="A103" s="478"/>
      <c r="B103" s="478"/>
      <c r="C103" s="478"/>
      <c r="D103" s="478"/>
      <c r="E103" s="478"/>
    </row>
    <row r="104" spans="1:5" ht="15.75">
      <c r="A104" s="478"/>
      <c r="B104" s="478"/>
      <c r="C104" s="478"/>
      <c r="D104" s="478"/>
      <c r="E104" s="478"/>
    </row>
  </sheetData>
  <sheetProtection insertRows="0" deleteRows="0"/>
  <mergeCells count="4">
    <mergeCell ref="A1:B1"/>
    <mergeCell ref="C1:E1"/>
    <mergeCell ref="A3:E3"/>
    <mergeCell ref="A34:E34"/>
  </mergeCells>
  <conditionalFormatting sqref="B25:B28">
    <cfRule type="expression" priority="28" dxfId="0">
      <formula>AND(COUNTBLANK($A25)=0,COUNTBLANK($B25)=1)</formula>
    </cfRule>
  </conditionalFormatting>
  <conditionalFormatting sqref="C25:C28">
    <cfRule type="expression" priority="27" dxfId="0">
      <formula>AND(COUNTBLANK($A25)=0,COUNTBLANK($C25)=1)</formula>
    </cfRule>
  </conditionalFormatting>
  <conditionalFormatting sqref="D25:D28">
    <cfRule type="expression" priority="26" dxfId="0">
      <formula>AND(COUNTBLANK($A25)=0,COUNTBLANK($D25)=1)</formula>
    </cfRule>
  </conditionalFormatting>
  <conditionalFormatting sqref="E25:E28">
    <cfRule type="expression" priority="25" dxfId="0">
      <formula>AND(COUNTBLANK($A25)=0,COUNTBLANK($E25)=1)</formula>
    </cfRule>
  </conditionalFormatting>
  <conditionalFormatting sqref="B12:B18">
    <cfRule type="expression" priority="24" dxfId="0">
      <formula>AND(COUNTBLANK($A12)=0,COUNTBLANK($B12)=1)</formula>
    </cfRule>
  </conditionalFormatting>
  <conditionalFormatting sqref="C12:C18">
    <cfRule type="expression" priority="23" dxfId="0">
      <formula>AND(COUNTBLANK($A12)=0,COUNTBLANK($C12)=1)</formula>
    </cfRule>
  </conditionalFormatting>
  <conditionalFormatting sqref="D12:D18">
    <cfRule type="expression" priority="22" dxfId="0">
      <formula>AND(COUNTBLANK($A12)=0,COUNTBLANK($D12)=1)</formula>
    </cfRule>
  </conditionalFormatting>
  <conditionalFormatting sqref="E12:E18">
    <cfRule type="expression" priority="21" dxfId="0">
      <formula>AND(COUNTBLANK($A12)=0,COUNTBLANK($E12)=1)</formula>
    </cfRule>
  </conditionalFormatting>
  <conditionalFormatting sqref="B19:B20">
    <cfRule type="expression" priority="20" dxfId="0">
      <formula>AND(COUNTBLANK($A19)=0,COUNTBLANK($B19)=1)</formula>
    </cfRule>
  </conditionalFormatting>
  <conditionalFormatting sqref="C19:C20">
    <cfRule type="expression" priority="19" dxfId="0">
      <formula>AND(COUNTBLANK($A19)=0,COUNTBLANK($C19)=1)</formula>
    </cfRule>
  </conditionalFormatting>
  <conditionalFormatting sqref="D19:D20">
    <cfRule type="expression" priority="18" dxfId="0">
      <formula>AND(COUNTBLANK($A19)=0,COUNTBLANK($D19)=1)</formula>
    </cfRule>
  </conditionalFormatting>
  <conditionalFormatting sqref="E19:E20">
    <cfRule type="expression" priority="17" dxfId="0">
      <formula>AND(COUNTBLANK($A19)=0,COUNTBLANK($E19)=1)</formula>
    </cfRule>
  </conditionalFormatting>
  <conditionalFormatting sqref="E21:E24">
    <cfRule type="expression" priority="13" dxfId="0">
      <formula>AND(COUNTBLANK($A21)=0,COUNTBLANK($E21)=1)</formula>
    </cfRule>
  </conditionalFormatting>
  <conditionalFormatting sqref="B21:B24">
    <cfRule type="expression" priority="16" dxfId="0">
      <formula>AND(COUNTBLANK($A21)=0,COUNTBLANK($B21)=1)</formula>
    </cfRule>
  </conditionalFormatting>
  <conditionalFormatting sqref="C21:C24">
    <cfRule type="expression" priority="15" dxfId="0">
      <formula>AND(COUNTBLANK($A21)=0,COUNTBLANK($C21)=1)</formula>
    </cfRule>
  </conditionalFormatting>
  <conditionalFormatting sqref="D21:D24">
    <cfRule type="expression" priority="14" dxfId="0">
      <formula>AND(COUNTBLANK($A21)=0,COUNTBLANK($D21)=1)</formula>
    </cfRule>
  </conditionalFormatting>
  <conditionalFormatting sqref="B30:B33 B14:B20">
    <cfRule type="expression" priority="12" dxfId="0">
      <formula>AND(COUNTBLANK($A14)=0,COUNTBLANK($B14)=1)</formula>
    </cfRule>
  </conditionalFormatting>
  <conditionalFormatting sqref="C30:C33 C14:C20">
    <cfRule type="expression" priority="11" dxfId="0">
      <formula>AND(COUNTBLANK($A14)=0,COUNTBLANK($C14)=1)</formula>
    </cfRule>
  </conditionalFormatting>
  <conditionalFormatting sqref="D30:D33 D14:D20">
    <cfRule type="expression" priority="10" dxfId="0">
      <formula>AND(COUNTBLANK($A14)=0,COUNTBLANK($D14)=1)</formula>
    </cfRule>
  </conditionalFormatting>
  <conditionalFormatting sqref="E30:E33 E14:E20">
    <cfRule type="expression" priority="9" dxfId="0">
      <formula>AND(COUNTBLANK($A14)=0,COUNTBLANK($E14)=1)</formula>
    </cfRule>
  </conditionalFormatting>
  <conditionalFormatting sqref="B21:B23">
    <cfRule type="expression" priority="8" dxfId="0">
      <formula>AND(COUNTBLANK($A21)=0,COUNTBLANK($B21)=1)</formula>
    </cfRule>
  </conditionalFormatting>
  <conditionalFormatting sqref="C21:C23">
    <cfRule type="expression" priority="7" dxfId="0">
      <formula>AND(COUNTBLANK($A21)=0,COUNTBLANK($C21)=1)</formula>
    </cfRule>
  </conditionalFormatting>
  <conditionalFormatting sqref="D21:D23">
    <cfRule type="expression" priority="6" dxfId="0">
      <formula>AND(COUNTBLANK($A21)=0,COUNTBLANK($D21)=1)</formula>
    </cfRule>
  </conditionalFormatting>
  <conditionalFormatting sqref="E21:E23">
    <cfRule type="expression" priority="5" dxfId="0">
      <formula>AND(COUNTBLANK($A21)=0,COUNTBLANK($E21)=1)</formula>
    </cfRule>
  </conditionalFormatting>
  <conditionalFormatting sqref="E24:E29">
    <cfRule type="expression" priority="4" dxfId="0">
      <formula>AND(COUNTBLANK($A24)=0,COUNTBLANK($E24)=1)</formula>
    </cfRule>
  </conditionalFormatting>
  <conditionalFormatting sqref="B24:B29">
    <cfRule type="expression" priority="3" dxfId="0">
      <formula>AND(COUNTBLANK($A24)=0,COUNTBLANK($B24)=1)</formula>
    </cfRule>
  </conditionalFormatting>
  <conditionalFormatting sqref="C24:C29">
    <cfRule type="expression" priority="2" dxfId="0">
      <formula>AND(COUNTBLANK($A24)=0,COUNTBLANK($C24)=1)</formula>
    </cfRule>
  </conditionalFormatting>
  <conditionalFormatting sqref="D24:D29">
    <cfRule type="expression" priority="1" dxfId="0">
      <formula>AND(COUNTBLANK($A24)=0,COUNTBLANK($D24)=1)</formula>
    </cfRule>
  </conditionalFormatting>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8.xml><?xml version="1.0" encoding="utf-8"?>
<worksheet xmlns="http://schemas.openxmlformats.org/spreadsheetml/2006/main" xmlns:r="http://schemas.openxmlformats.org/officeDocument/2006/relationships">
  <dimension ref="A1:G11"/>
  <sheetViews>
    <sheetView showGridLines="0" zoomScale="90" zoomScaleNormal="90" zoomScalePageLayoutView="60" workbookViewId="0" topLeftCell="A1">
      <selection activeCell="D10" sqref="D10"/>
    </sheetView>
  </sheetViews>
  <sheetFormatPr defaultColWidth="9.140625" defaultRowHeight="15"/>
  <cols>
    <col min="1" max="1" width="43.28125" style="1" customWidth="1"/>
    <col min="2" max="2" width="22.140625" style="1" customWidth="1"/>
    <col min="3" max="3" width="18.421875" style="1" customWidth="1"/>
    <col min="4" max="4" width="16.7109375" style="1" customWidth="1"/>
    <col min="5" max="16384" width="9.140625" style="1" customWidth="1"/>
  </cols>
  <sheetData>
    <row r="1" spans="1:7" s="73" customFormat="1" ht="16.5">
      <c r="A1" s="79" t="s">
        <v>59</v>
      </c>
      <c r="B1" s="1327" t="str">
        <f>[0]!Name</f>
        <v>Институт по биоразнообразие и екосистемни изследвания</v>
      </c>
      <c r="C1" s="1327"/>
      <c r="D1" s="1327"/>
      <c r="E1" s="1327"/>
      <c r="F1" s="1327"/>
      <c r="G1" s="1327"/>
    </row>
    <row r="2" s="2" customFormat="1" ht="21.75" customHeight="1"/>
    <row r="3" spans="1:4" s="5" customFormat="1" ht="96" customHeight="1" thickBot="1">
      <c r="A3" s="1151" t="s">
        <v>355</v>
      </c>
      <c r="B3" s="1151"/>
      <c r="C3" s="1151"/>
      <c r="D3" s="1151"/>
    </row>
    <row r="4" spans="1:4" ht="39" customHeight="1" thickBot="1" thickTop="1">
      <c r="A4" s="49" t="s">
        <v>184</v>
      </c>
      <c r="B4" s="50" t="s">
        <v>29</v>
      </c>
      <c r="C4" s="205" t="s">
        <v>278</v>
      </c>
      <c r="D4" s="43" t="s">
        <v>52</v>
      </c>
    </row>
    <row r="5" spans="1:4" ht="16.5" thickBot="1">
      <c r="A5" s="1047" t="s">
        <v>85</v>
      </c>
      <c r="B5" s="1048" t="s">
        <v>86</v>
      </c>
      <c r="C5" s="1049" t="s">
        <v>87</v>
      </c>
      <c r="D5" s="1050" t="s">
        <v>88</v>
      </c>
    </row>
    <row r="6" spans="1:4" s="478" customFormat="1" ht="15" thickTop="1">
      <c r="A6" s="1051" t="s">
        <v>966</v>
      </c>
      <c r="B6" s="1052" t="s">
        <v>1090</v>
      </c>
      <c r="C6" s="1053">
        <v>2010</v>
      </c>
      <c r="D6" s="1054" t="s">
        <v>1990</v>
      </c>
    </row>
    <row r="7" spans="1:4" s="478" customFormat="1" ht="14.25">
      <c r="A7" s="1055" t="s">
        <v>1527</v>
      </c>
      <c r="B7" s="1056" t="s">
        <v>1132</v>
      </c>
      <c r="C7" s="1057">
        <v>40940</v>
      </c>
      <c r="D7" s="1058" t="s">
        <v>1528</v>
      </c>
    </row>
    <row r="8" spans="1:4" s="6" customFormat="1" ht="14.25">
      <c r="A8" s="171"/>
      <c r="B8" s="172"/>
      <c r="C8" s="192"/>
      <c r="D8" s="243"/>
    </row>
    <row r="9" spans="1:4" s="6" customFormat="1" ht="14.25">
      <c r="A9" s="171"/>
      <c r="B9" s="172"/>
      <c r="C9" s="192"/>
      <c r="D9" s="243"/>
    </row>
    <row r="10" spans="1:4" s="6" customFormat="1" ht="14.25">
      <c r="A10" s="171"/>
      <c r="B10" s="172"/>
      <c r="C10" s="192"/>
      <c r="D10" s="243"/>
    </row>
    <row r="11" spans="1:4" s="6" customFormat="1" ht="15" customHeight="1" thickBot="1">
      <c r="A11" s="1350" t="s">
        <v>186</v>
      </c>
      <c r="B11" s="1351"/>
      <c r="C11" s="1351"/>
      <c r="D11" s="1352"/>
    </row>
    <row r="12" s="6" customFormat="1" ht="15" thickTop="1"/>
    <row r="13" s="6" customFormat="1" ht="14.25"/>
    <row r="14" s="6" customFormat="1" ht="14.25"/>
    <row r="15" s="6" customFormat="1" ht="14.25"/>
    <row r="16" s="6" customFormat="1" ht="14.25"/>
    <row r="17" s="6" customFormat="1" ht="14.25"/>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6" customFormat="1" ht="14.25"/>
  </sheetData>
  <sheetProtection insertRows="0" deleteRows="0"/>
  <mergeCells count="3">
    <mergeCell ref="A3:D3"/>
    <mergeCell ref="B1:G1"/>
    <mergeCell ref="A11:D11"/>
  </mergeCells>
  <conditionalFormatting sqref="B8:B10">
    <cfRule type="expression" priority="9" dxfId="0">
      <formula>AND(COUNTBLANK($A8)=0,COUNTBLANK($B8)=1)</formula>
    </cfRule>
  </conditionalFormatting>
  <conditionalFormatting sqref="C8:C10">
    <cfRule type="expression" priority="8" dxfId="0">
      <formula>AND(COUNTBLANK($A8)=0,COUNTBLANK($C8)=1)</formula>
    </cfRule>
  </conditionalFormatting>
  <conditionalFormatting sqref="D8:D10">
    <cfRule type="expression" priority="7" dxfId="0">
      <formula>AND(COUNTBLANK($A8)=0,COUNTBLANK($D8)=1)</formula>
    </cfRule>
  </conditionalFormatting>
  <conditionalFormatting sqref="B6">
    <cfRule type="expression" priority="4" dxfId="530" stopIfTrue="1">
      <formula>AND(COUNTBLANK($A6)=0,COUNTBLANK($B6)=1)</formula>
    </cfRule>
  </conditionalFormatting>
  <conditionalFormatting sqref="C6">
    <cfRule type="expression" priority="5" dxfId="530" stopIfTrue="1">
      <formula>AND(COUNTBLANK($A6)=0,COUNTBLANK($C6)=1)</formula>
    </cfRule>
  </conditionalFormatting>
  <conditionalFormatting sqref="D6">
    <cfRule type="expression" priority="6" dxfId="530" stopIfTrue="1">
      <formula>AND(COUNTBLANK($A6)=0,COUNTBLANK($D6)=1)</formula>
    </cfRule>
  </conditionalFormatting>
  <conditionalFormatting sqref="D7">
    <cfRule type="expression" priority="1" dxfId="0">
      <formula>AND(COUNTBLANK($A7)=0,COUNTBLANK($D7)=1)</formula>
    </cfRule>
  </conditionalFormatting>
  <conditionalFormatting sqref="B7">
    <cfRule type="expression" priority="3" dxfId="0">
      <formula>AND(COUNTBLANK($A7)=0,COUNTBLANK($B7)=1)</formula>
    </cfRule>
  </conditionalFormatting>
  <conditionalFormatting sqref="C7">
    <cfRule type="expression" priority="2" dxfId="0">
      <formula>AND(COUNTBLANK($A7)=0,COUNTBLANK($C7)=1)</formula>
    </cfRule>
  </conditionalFormatting>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39.xml><?xml version="1.0" encoding="utf-8"?>
<worksheet xmlns="http://schemas.openxmlformats.org/spreadsheetml/2006/main" xmlns:r="http://schemas.openxmlformats.org/officeDocument/2006/relationships">
  <dimension ref="A1:G16"/>
  <sheetViews>
    <sheetView showGridLines="0" zoomScale="80" zoomScaleNormal="80" zoomScalePageLayoutView="60" workbookViewId="0" topLeftCell="A1">
      <selection activeCell="A5" sqref="A5:B8"/>
    </sheetView>
  </sheetViews>
  <sheetFormatPr defaultColWidth="9.140625" defaultRowHeight="15"/>
  <cols>
    <col min="1" max="1" width="44.8515625" style="1" customWidth="1"/>
    <col min="2" max="2" width="34.7109375" style="1" customWidth="1"/>
    <col min="3" max="3" width="18.421875" style="1" customWidth="1"/>
    <col min="4" max="4" width="16.7109375" style="1" customWidth="1"/>
    <col min="5" max="16384" width="9.140625" style="1" customWidth="1"/>
  </cols>
  <sheetData>
    <row r="1" spans="1:2" s="73" customFormat="1" ht="16.5">
      <c r="A1" s="203" t="s">
        <v>59</v>
      </c>
      <c r="B1" s="204" t="str">
        <f>[0]!Name</f>
        <v>Институт по биоразнообразие и екосистемни изследвания</v>
      </c>
    </row>
    <row r="2" s="2" customFormat="1" ht="21.75" customHeight="1"/>
    <row r="3" spans="1:2" s="5" customFormat="1" ht="51" customHeight="1" thickBot="1">
      <c r="A3" s="1151" t="s">
        <v>211</v>
      </c>
      <c r="B3" s="1151"/>
    </row>
    <row r="4" spans="1:2" ht="16.5" thickBot="1">
      <c r="A4" s="195" t="s">
        <v>209</v>
      </c>
      <c r="B4" s="196" t="s">
        <v>43</v>
      </c>
    </row>
    <row r="5" spans="1:7" s="478" customFormat="1" ht="30" customHeight="1" thickTop="1">
      <c r="A5" s="1059" t="s">
        <v>1252</v>
      </c>
      <c r="B5" s="1060">
        <v>1</v>
      </c>
      <c r="C5" s="1353" t="s">
        <v>1253</v>
      </c>
      <c r="D5" s="1354"/>
      <c r="E5" s="1354"/>
      <c r="F5" s="1354"/>
      <c r="G5" s="1354"/>
    </row>
    <row r="6" spans="1:3" s="478" customFormat="1" ht="14.25">
      <c r="A6" s="1061" t="s">
        <v>1254</v>
      </c>
      <c r="B6" s="1062">
        <v>1</v>
      </c>
      <c r="C6" s="478" t="s">
        <v>1255</v>
      </c>
    </row>
    <row r="7" spans="1:3" s="478" customFormat="1" ht="14.25">
      <c r="A7" s="1061" t="s">
        <v>1256</v>
      </c>
      <c r="B7" s="1062">
        <v>1</v>
      </c>
      <c r="C7" s="478" t="s">
        <v>1257</v>
      </c>
    </row>
    <row r="8" spans="1:3" s="478" customFormat="1" ht="14.25">
      <c r="A8" s="1061" t="s">
        <v>1258</v>
      </c>
      <c r="B8" s="1062">
        <v>1</v>
      </c>
      <c r="C8" s="478" t="s">
        <v>1259</v>
      </c>
    </row>
    <row r="9" spans="1:2" s="6" customFormat="1" ht="14.25">
      <c r="A9" s="170"/>
      <c r="B9" s="242"/>
    </row>
    <row r="10" spans="1:2" s="6" customFormat="1" ht="14.25">
      <c r="A10" s="171"/>
      <c r="B10" s="244"/>
    </row>
    <row r="11" spans="1:2" s="6" customFormat="1" ht="14.25">
      <c r="A11" s="171"/>
      <c r="B11" s="244"/>
    </row>
    <row r="12" spans="1:2" s="6" customFormat="1" ht="14.25">
      <c r="A12" s="171"/>
      <c r="B12" s="244"/>
    </row>
    <row r="13" spans="1:2" s="6" customFormat="1" ht="14.25">
      <c r="A13" s="171"/>
      <c r="B13" s="244"/>
    </row>
    <row r="14" spans="1:2" s="6" customFormat="1" ht="15" customHeight="1" thickBot="1">
      <c r="A14" s="1350" t="s">
        <v>186</v>
      </c>
      <c r="B14" s="1351"/>
    </row>
    <row r="15" ht="16.5" thickBot="1" thickTop="1"/>
    <row r="16" spans="1:2" ht="16.5" thickBot="1">
      <c r="A16" s="197" t="s">
        <v>213</v>
      </c>
      <c r="B16" s="197">
        <f>SUM(B9:B13)</f>
        <v>0</v>
      </c>
    </row>
    <row r="17" s="6" customFormat="1" ht="15" thickTop="1"/>
    <row r="18" s="6" customFormat="1" ht="14.25"/>
    <row r="19" s="6" customFormat="1" ht="14.25"/>
    <row r="20" s="6" customFormat="1" ht="14.25"/>
    <row r="21" s="6" customFormat="1" ht="14.25"/>
    <row r="22" s="6" customFormat="1" ht="14.25"/>
    <row r="23" s="6" customFormat="1" ht="14.25"/>
    <row r="24" s="6" customFormat="1" ht="14.25"/>
    <row r="25" s="6" customFormat="1" ht="14.25"/>
    <row r="26" s="6" customFormat="1" ht="14.25"/>
    <row r="27" s="6" customFormat="1" ht="14.25"/>
    <row r="28" s="6" customFormat="1" ht="14.25"/>
    <row r="29" s="6" customFormat="1" ht="14.25"/>
    <row r="30" s="6" customFormat="1" ht="14.25"/>
    <row r="31" s="6" customFormat="1" ht="14.25"/>
    <row r="32" s="6" customFormat="1" ht="14.25"/>
    <row r="33" s="6" customFormat="1" ht="14.25"/>
    <row r="34" s="6" customFormat="1" ht="14.25"/>
    <row r="35" s="6" customFormat="1" ht="14.25"/>
    <row r="36" s="6" customFormat="1" ht="14.25"/>
    <row r="37" s="6" customFormat="1" ht="14.25"/>
    <row r="38" s="6" customFormat="1" ht="14.25"/>
    <row r="39" s="6" customFormat="1" ht="14.25"/>
    <row r="40" s="6" customFormat="1" ht="14.25"/>
    <row r="41" s="6" customFormat="1" ht="14.25"/>
    <row r="42" s="6" customFormat="1" ht="14.25"/>
    <row r="43" s="6" customFormat="1" ht="14.25"/>
    <row r="44" s="6" customFormat="1" ht="14.25"/>
    <row r="45" s="6" customFormat="1" ht="14.25"/>
    <row r="46" s="6" customFormat="1" ht="14.25"/>
    <row r="47" s="6" customFormat="1" ht="14.25"/>
    <row r="48" s="6" customFormat="1" ht="14.25"/>
    <row r="49" s="6" customFormat="1" ht="14.25"/>
    <row r="50" s="6" customFormat="1" ht="14.25"/>
    <row r="51" s="6" customFormat="1" ht="14.25"/>
    <row r="52" s="6" customFormat="1" ht="14.25"/>
    <row r="53" s="6" customFormat="1" ht="14.25"/>
    <row r="54" s="6" customFormat="1" ht="14.25"/>
    <row r="55" s="6" customFormat="1" ht="14.25"/>
    <row r="56" s="6" customFormat="1" ht="14.25"/>
    <row r="57" s="6" customFormat="1" ht="14.25"/>
    <row r="58" s="6" customFormat="1" ht="14.25"/>
    <row r="59" s="6" customFormat="1" ht="14.25"/>
    <row r="60" s="6" customFormat="1" ht="14.25"/>
    <row r="61" s="6" customFormat="1" ht="14.25"/>
    <row r="62" s="6" customFormat="1" ht="14.25"/>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6" customFormat="1" ht="14.25"/>
    <row r="82" s="6" customFormat="1" ht="14.25"/>
    <row r="83" s="6" customFormat="1" ht="14.25"/>
    <row r="84" s="6" customFormat="1" ht="14.25"/>
  </sheetData>
  <sheetProtection insertRows="0" deleteRows="0"/>
  <mergeCells count="3">
    <mergeCell ref="A3:B3"/>
    <mergeCell ref="A14:B14"/>
    <mergeCell ref="C5:G5"/>
  </mergeCells>
  <printOptions horizontalCentered="1"/>
  <pageMargins left="0.2362204724409449" right="0.2362204724409449" top="0.9448818897637796" bottom="0.7480314960629921" header="0" footer="0"/>
  <pageSetup horizontalDpi="300" verticalDpi="300" orientation="landscape" paperSize="9" r:id="rId2"/>
  <headerFooter>
    <oddHeader>&amp;L&amp;G&amp;R&amp;F</oddHeader>
    <oddFooter>&amp;LНаучен секретар (подпис):&amp;CДиректор (подпис и печат):&amp;Rстр. &amp;P от &amp;N &amp;A</oddFooter>
  </headerFooter>
  <legacyDrawingHF r:id="rId1"/>
</worksheet>
</file>

<file path=xl/worksheets/sheet4.xml><?xml version="1.0" encoding="utf-8"?>
<worksheet xmlns="http://schemas.openxmlformats.org/spreadsheetml/2006/main" xmlns:r="http://schemas.openxmlformats.org/officeDocument/2006/relationships">
  <dimension ref="A1:AH61"/>
  <sheetViews>
    <sheetView showGridLines="0" zoomScale="60" zoomScaleNormal="60" zoomScaleSheetLayoutView="50" zoomScalePageLayoutView="50" workbookViewId="0" topLeftCell="A14">
      <selection activeCell="L18" sqref="L18"/>
    </sheetView>
  </sheetViews>
  <sheetFormatPr defaultColWidth="9.140625" defaultRowHeight="15"/>
  <cols>
    <col min="1" max="1" width="17.28125" style="2" customWidth="1"/>
    <col min="2" max="2" width="12.421875" style="2" customWidth="1"/>
    <col min="3" max="3" width="14.57421875" style="2" customWidth="1"/>
    <col min="4" max="5" width="12.00390625" style="2" customWidth="1"/>
    <col min="6" max="6" width="11.57421875" style="37" customWidth="1"/>
    <col min="7" max="7" width="14.003906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0.57421875" style="2" customWidth="1"/>
    <col min="14" max="14" width="10.28125" style="2" customWidth="1"/>
    <col min="15" max="15" width="14.421875" style="2" customWidth="1"/>
    <col min="16" max="16" width="10.7109375" style="2" customWidth="1"/>
    <col min="17" max="17" width="9.8515625" style="2" customWidth="1"/>
    <col min="18" max="18" width="14.00390625" style="2" customWidth="1"/>
    <col min="19" max="19" width="10.851562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1150" t="s">
        <v>59</v>
      </c>
      <c r="B1" s="1150"/>
      <c r="C1" s="1150"/>
      <c r="D1" s="1128" t="str">
        <f>[0]!Name</f>
        <v>Институт по биоразнообразие и екосистемни изследвания</v>
      </c>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row>
    <row r="2" ht="21.75" customHeight="1"/>
    <row r="3" spans="1:31" s="5" customFormat="1" ht="187.5" customHeight="1">
      <c r="A3" s="1151" t="s">
        <v>331</v>
      </c>
      <c r="B3" s="1151"/>
      <c r="C3" s="1151"/>
      <c r="D3" s="1151"/>
      <c r="E3" s="1151"/>
      <c r="F3" s="1151"/>
      <c r="G3" s="1151"/>
      <c r="H3" s="1151"/>
      <c r="I3" s="1151"/>
      <c r="J3" s="1151"/>
      <c r="K3" s="1151"/>
      <c r="L3" s="1151"/>
      <c r="M3" s="1151"/>
      <c r="N3" s="1151"/>
      <c r="O3" s="1151"/>
      <c r="P3" s="1151"/>
      <c r="Q3" s="1151"/>
      <c r="R3" s="1151"/>
      <c r="S3" s="1151"/>
      <c r="T3" s="1151"/>
      <c r="U3" s="1151"/>
      <c r="V3" s="1151"/>
      <c r="W3" s="1151"/>
      <c r="X3" s="31"/>
      <c r="Y3" s="31"/>
      <c r="Z3" s="31"/>
      <c r="AA3" s="31"/>
      <c r="AB3" s="31"/>
      <c r="AC3" s="31"/>
      <c r="AD3" s="31"/>
      <c r="AE3" s="31"/>
    </row>
    <row r="5" spans="1:23" s="26" customFormat="1" ht="23.25" customHeight="1">
      <c r="A5" s="1152" t="s">
        <v>58</v>
      </c>
      <c r="B5" s="1152"/>
      <c r="C5" s="1152"/>
      <c r="D5" s="1152"/>
      <c r="E5" s="38">
        <f>COUNTA(A12:A80)</f>
        <v>47</v>
      </c>
      <c r="G5" s="1152"/>
      <c r="H5" s="1152"/>
      <c r="I5" s="1152"/>
      <c r="J5" s="277"/>
      <c r="L5" s="1169" t="s">
        <v>325</v>
      </c>
      <c r="M5" s="1169"/>
      <c r="N5" s="1169"/>
      <c r="O5" s="1169"/>
      <c r="P5" s="1170">
        <f>SUM(X12:X58)</f>
        <v>4000</v>
      </c>
      <c r="Q5" s="1170"/>
      <c r="S5" s="1152" t="s">
        <v>326</v>
      </c>
      <c r="T5" s="1152"/>
      <c r="U5" s="1152"/>
      <c r="V5" s="1152"/>
      <c r="W5" s="688">
        <f>SUM(Z12:Z58)</f>
        <v>22000</v>
      </c>
    </row>
    <row r="6" s="26" customFormat="1" ht="15.75" thickBot="1">
      <c r="F6" s="28"/>
    </row>
    <row r="7" spans="1:32" s="29" customFormat="1" ht="126.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row>
    <row r="8" spans="1:32" s="29" customFormat="1" ht="17.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row>
    <row r="9" spans="1:32" s="29" customFormat="1" ht="29.25" customHeight="1" thickBot="1">
      <c r="A9" s="1155"/>
      <c r="B9" s="1177"/>
      <c r="C9" s="1155"/>
      <c r="D9" s="1183"/>
      <c r="E9" s="1184"/>
      <c r="F9" s="1155"/>
      <c r="G9" s="1192"/>
      <c r="H9" s="1155"/>
      <c r="I9" s="1155"/>
      <c r="J9" s="1155"/>
      <c r="K9" s="1189"/>
      <c r="L9" s="1190"/>
      <c r="M9" s="1155"/>
      <c r="N9" s="1174" t="s">
        <v>133</v>
      </c>
      <c r="O9" s="1175"/>
      <c r="P9" s="1171" t="s">
        <v>128</v>
      </c>
      <c r="Q9" s="1174" t="s">
        <v>133</v>
      </c>
      <c r="R9" s="1175"/>
      <c r="S9" s="1171" t="s">
        <v>128</v>
      </c>
      <c r="T9" s="1174" t="s">
        <v>133</v>
      </c>
      <c r="U9" s="1175"/>
      <c r="V9" s="1171" t="s">
        <v>128</v>
      </c>
      <c r="W9" s="1200"/>
      <c r="X9" s="1171" t="s">
        <v>128</v>
      </c>
      <c r="Y9" s="1199" t="s">
        <v>294</v>
      </c>
      <c r="Z9" s="1171" t="s">
        <v>128</v>
      </c>
      <c r="AA9" s="1199" t="s">
        <v>296</v>
      </c>
      <c r="AB9" s="1155"/>
      <c r="AC9" s="1155"/>
      <c r="AD9" s="1161"/>
      <c r="AE9" s="1164"/>
      <c r="AF9" s="1167"/>
    </row>
    <row r="10" spans="1:32" s="29" customFormat="1" ht="178.5" customHeight="1" thickBot="1">
      <c r="A10" s="1156"/>
      <c r="B10" s="1178"/>
      <c r="C10" s="1156"/>
      <c r="D10" s="270" t="s">
        <v>189</v>
      </c>
      <c r="E10" s="270"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row>
    <row r="11" spans="1:32" s="29" customFormat="1" ht="18" customHeight="1">
      <c r="A11" s="406" t="s">
        <v>85</v>
      </c>
      <c r="B11" s="407" t="s">
        <v>86</v>
      </c>
      <c r="C11" s="407" t="s">
        <v>87</v>
      </c>
      <c r="D11" s="407" t="s">
        <v>88</v>
      </c>
      <c r="E11" s="407" t="s">
        <v>104</v>
      </c>
      <c r="F11" s="407" t="s">
        <v>105</v>
      </c>
      <c r="G11" s="407" t="s">
        <v>106</v>
      </c>
      <c r="H11" s="407" t="s">
        <v>107</v>
      </c>
      <c r="I11" s="407" t="s">
        <v>108</v>
      </c>
      <c r="J11" s="407" t="s">
        <v>109</v>
      </c>
      <c r="K11" s="407" t="s">
        <v>110</v>
      </c>
      <c r="L11" s="407" t="s">
        <v>111</v>
      </c>
      <c r="M11" s="407" t="s">
        <v>112</v>
      </c>
      <c r="N11" s="407" t="s">
        <v>113</v>
      </c>
      <c r="O11" s="407" t="s">
        <v>114</v>
      </c>
      <c r="P11" s="407" t="s">
        <v>115</v>
      </c>
      <c r="Q11" s="407" t="s">
        <v>116</v>
      </c>
      <c r="R11" s="407" t="s">
        <v>117</v>
      </c>
      <c r="S11" s="407" t="s">
        <v>118</v>
      </c>
      <c r="T11" s="407" t="s">
        <v>119</v>
      </c>
      <c r="U11" s="407" t="s">
        <v>120</v>
      </c>
      <c r="V11" s="407" t="s">
        <v>121</v>
      </c>
      <c r="W11" s="407" t="s">
        <v>122</v>
      </c>
      <c r="X11" s="407" t="s">
        <v>123</v>
      </c>
      <c r="Y11" s="407" t="s">
        <v>124</v>
      </c>
      <c r="Z11" s="407" t="s">
        <v>130</v>
      </c>
      <c r="AA11" s="407" t="s">
        <v>131</v>
      </c>
      <c r="AB11" s="407" t="s">
        <v>132</v>
      </c>
      <c r="AC11" s="407" t="s">
        <v>138</v>
      </c>
      <c r="AD11" s="407" t="s">
        <v>139</v>
      </c>
      <c r="AE11" s="407" t="s">
        <v>141</v>
      </c>
      <c r="AF11" s="408" t="s">
        <v>142</v>
      </c>
    </row>
    <row r="12" spans="1:33" s="269" customFormat="1" ht="93.75" customHeight="1">
      <c r="A12" s="753" t="s">
        <v>358</v>
      </c>
      <c r="B12" s="754" t="s">
        <v>359</v>
      </c>
      <c r="C12" s="753" t="s">
        <v>360</v>
      </c>
      <c r="D12" s="755">
        <v>2008</v>
      </c>
      <c r="E12" s="755">
        <v>2008</v>
      </c>
      <c r="F12" s="755" t="s">
        <v>361</v>
      </c>
      <c r="G12" s="756" t="s">
        <v>362</v>
      </c>
      <c r="H12" s="756" t="s">
        <v>363</v>
      </c>
      <c r="I12" s="757" t="s">
        <v>364</v>
      </c>
      <c r="J12" s="756" t="s">
        <v>365</v>
      </c>
      <c r="K12" s="756">
        <v>2008</v>
      </c>
      <c r="L12" s="756">
        <v>2013</v>
      </c>
      <c r="M12" s="755" t="s">
        <v>366</v>
      </c>
      <c r="N12" s="755"/>
      <c r="O12" s="758"/>
      <c r="P12" s="759">
        <v>56400</v>
      </c>
      <c r="Q12" s="759"/>
      <c r="R12" s="760"/>
      <c r="S12" s="759">
        <v>56400</v>
      </c>
      <c r="T12" s="755"/>
      <c r="U12" s="758"/>
      <c r="V12" s="761">
        <v>56400</v>
      </c>
      <c r="W12" s="761">
        <v>11280</v>
      </c>
      <c r="X12" s="762">
        <v>0</v>
      </c>
      <c r="Y12" s="763">
        <v>0</v>
      </c>
      <c r="Z12" s="763"/>
      <c r="AA12" s="763"/>
      <c r="AB12" s="764"/>
      <c r="AC12" s="753"/>
      <c r="AD12" s="764">
        <v>3</v>
      </c>
      <c r="AE12" s="764">
        <v>2</v>
      </c>
      <c r="AF12" s="764">
        <v>0</v>
      </c>
      <c r="AG12" s="29"/>
    </row>
    <row r="13" spans="1:33" s="30" customFormat="1" ht="123.75" customHeight="1">
      <c r="A13" s="753" t="s">
        <v>367</v>
      </c>
      <c r="B13" s="754" t="s">
        <v>359</v>
      </c>
      <c r="C13" s="753" t="s">
        <v>360</v>
      </c>
      <c r="D13" s="755">
        <v>2008</v>
      </c>
      <c r="E13" s="755">
        <v>2008</v>
      </c>
      <c r="F13" s="755" t="s">
        <v>368</v>
      </c>
      <c r="G13" s="756" t="s">
        <v>362</v>
      </c>
      <c r="H13" s="756" t="s">
        <v>369</v>
      </c>
      <c r="I13" s="757" t="s">
        <v>370</v>
      </c>
      <c r="J13" s="756" t="s">
        <v>371</v>
      </c>
      <c r="K13" s="759">
        <v>2009</v>
      </c>
      <c r="L13" s="759">
        <v>2012</v>
      </c>
      <c r="M13" s="753" t="s">
        <v>372</v>
      </c>
      <c r="N13" s="755"/>
      <c r="O13" s="758"/>
      <c r="P13" s="759">
        <v>1450000</v>
      </c>
      <c r="Q13" s="759"/>
      <c r="R13" s="760"/>
      <c r="S13" s="759">
        <v>1450000</v>
      </c>
      <c r="T13" s="755"/>
      <c r="U13" s="758"/>
      <c r="V13" s="761">
        <v>1450000</v>
      </c>
      <c r="W13" s="761"/>
      <c r="X13" s="762"/>
      <c r="Y13" s="763"/>
      <c r="Z13" s="754"/>
      <c r="AA13" s="753"/>
      <c r="AB13" s="754" t="s">
        <v>373</v>
      </c>
      <c r="AC13" s="753"/>
      <c r="AD13" s="764">
        <v>60</v>
      </c>
      <c r="AE13" s="764">
        <v>11</v>
      </c>
      <c r="AF13" s="764">
        <v>3</v>
      </c>
      <c r="AG13" s="29"/>
    </row>
    <row r="14" spans="1:33" ht="89.25" customHeight="1">
      <c r="A14" s="753" t="s">
        <v>374</v>
      </c>
      <c r="B14" s="754" t="s">
        <v>373</v>
      </c>
      <c r="C14" s="753" t="s">
        <v>360</v>
      </c>
      <c r="D14" s="755">
        <v>2009</v>
      </c>
      <c r="E14" s="755">
        <v>2009</v>
      </c>
      <c r="F14" s="755" t="s">
        <v>375</v>
      </c>
      <c r="G14" s="756" t="s">
        <v>362</v>
      </c>
      <c r="H14" s="756" t="s">
        <v>369</v>
      </c>
      <c r="I14" s="757" t="s">
        <v>370</v>
      </c>
      <c r="J14" s="756" t="s">
        <v>376</v>
      </c>
      <c r="K14" s="759">
        <v>2009</v>
      </c>
      <c r="L14" s="759">
        <v>2012</v>
      </c>
      <c r="M14" s="753" t="s">
        <v>372</v>
      </c>
      <c r="N14" s="755"/>
      <c r="O14" s="758"/>
      <c r="P14" s="759">
        <v>214358</v>
      </c>
      <c r="Q14" s="759"/>
      <c r="R14" s="760"/>
      <c r="S14" s="759">
        <v>214358</v>
      </c>
      <c r="T14" s="755"/>
      <c r="U14" s="758"/>
      <c r="V14" s="761">
        <v>214358</v>
      </c>
      <c r="W14" s="761"/>
      <c r="X14" s="762"/>
      <c r="Y14" s="763"/>
      <c r="Z14" s="754"/>
      <c r="AA14" s="753"/>
      <c r="AB14" s="754" t="s">
        <v>373</v>
      </c>
      <c r="AC14" s="753"/>
      <c r="AD14" s="764">
        <v>78</v>
      </c>
      <c r="AE14" s="764">
        <v>14</v>
      </c>
      <c r="AF14" s="764">
        <v>12</v>
      </c>
      <c r="AG14" s="29"/>
    </row>
    <row r="15" spans="1:33" ht="63.75" customHeight="1">
      <c r="A15" s="753" t="s">
        <v>377</v>
      </c>
      <c r="B15" s="754" t="s">
        <v>359</v>
      </c>
      <c r="C15" s="753" t="s">
        <v>360</v>
      </c>
      <c r="D15" s="755">
        <v>2008</v>
      </c>
      <c r="E15" s="755">
        <v>2008</v>
      </c>
      <c r="F15" s="755" t="s">
        <v>378</v>
      </c>
      <c r="G15" s="756" t="s">
        <v>362</v>
      </c>
      <c r="H15" s="756" t="s">
        <v>379</v>
      </c>
      <c r="I15" s="757" t="s">
        <v>380</v>
      </c>
      <c r="J15" s="756" t="s">
        <v>376</v>
      </c>
      <c r="K15" s="759">
        <v>2009</v>
      </c>
      <c r="L15" s="759">
        <v>2013</v>
      </c>
      <c r="M15" s="753" t="s">
        <v>366</v>
      </c>
      <c r="N15" s="755"/>
      <c r="O15" s="758"/>
      <c r="P15" s="759">
        <v>49700</v>
      </c>
      <c r="Q15" s="759"/>
      <c r="R15" s="760"/>
      <c r="S15" s="759">
        <v>49700</v>
      </c>
      <c r="T15" s="755"/>
      <c r="U15" s="758"/>
      <c r="V15" s="761">
        <v>49700</v>
      </c>
      <c r="W15" s="761">
        <v>0</v>
      </c>
      <c r="X15" s="762">
        <v>0</v>
      </c>
      <c r="Y15" s="763">
        <v>0</v>
      </c>
      <c r="Z15" s="754"/>
      <c r="AA15" s="753"/>
      <c r="AB15" s="754" t="s">
        <v>373</v>
      </c>
      <c r="AC15" s="753"/>
      <c r="AD15" s="764">
        <v>5</v>
      </c>
      <c r="AE15" s="764">
        <v>2</v>
      </c>
      <c r="AF15" s="764">
        <v>1</v>
      </c>
      <c r="AG15" s="29"/>
    </row>
    <row r="16" spans="1:33" ht="117.75" customHeight="1">
      <c r="A16" s="753" t="s">
        <v>381</v>
      </c>
      <c r="B16" s="754" t="s">
        <v>359</v>
      </c>
      <c r="C16" s="753" t="s">
        <v>360</v>
      </c>
      <c r="D16" s="755">
        <v>2009</v>
      </c>
      <c r="E16" s="755">
        <v>2009</v>
      </c>
      <c r="F16" s="755" t="s">
        <v>382</v>
      </c>
      <c r="G16" s="756" t="s">
        <v>362</v>
      </c>
      <c r="H16" s="756" t="s">
        <v>383</v>
      </c>
      <c r="I16" s="757" t="s">
        <v>384</v>
      </c>
      <c r="J16" s="756" t="s">
        <v>385</v>
      </c>
      <c r="K16" s="759">
        <v>2010</v>
      </c>
      <c r="L16" s="759">
        <v>2013</v>
      </c>
      <c r="M16" s="753" t="s">
        <v>366</v>
      </c>
      <c r="N16" s="755"/>
      <c r="O16" s="758"/>
      <c r="P16" s="759">
        <v>48000</v>
      </c>
      <c r="Q16" s="759"/>
      <c r="R16" s="760"/>
      <c r="S16" s="759">
        <v>48000</v>
      </c>
      <c r="T16" s="755"/>
      <c r="U16" s="758"/>
      <c r="V16" s="761">
        <v>48000</v>
      </c>
      <c r="W16" s="761">
        <v>24000</v>
      </c>
      <c r="X16" s="762"/>
      <c r="Y16" s="763"/>
      <c r="Z16" s="754"/>
      <c r="AA16" s="753"/>
      <c r="AB16" s="754" t="s">
        <v>359</v>
      </c>
      <c r="AC16" s="753"/>
      <c r="AD16" s="764">
        <v>6</v>
      </c>
      <c r="AE16" s="764">
        <v>3</v>
      </c>
      <c r="AF16" s="764">
        <v>1</v>
      </c>
      <c r="AG16" s="29"/>
    </row>
    <row r="17" spans="1:33" ht="141.75" customHeight="1">
      <c r="A17" s="753" t="s">
        <v>386</v>
      </c>
      <c r="B17" s="754" t="s">
        <v>359</v>
      </c>
      <c r="C17" s="753" t="s">
        <v>360</v>
      </c>
      <c r="D17" s="755">
        <v>2010</v>
      </c>
      <c r="E17" s="755">
        <v>2010</v>
      </c>
      <c r="F17" s="755" t="s">
        <v>387</v>
      </c>
      <c r="G17" s="756" t="s">
        <v>388</v>
      </c>
      <c r="H17" s="756" t="s">
        <v>389</v>
      </c>
      <c r="I17" s="765" t="s">
        <v>390</v>
      </c>
      <c r="J17" s="756" t="s">
        <v>391</v>
      </c>
      <c r="K17" s="759">
        <v>2010</v>
      </c>
      <c r="L17" s="759">
        <v>2013</v>
      </c>
      <c r="M17" s="753" t="s">
        <v>366</v>
      </c>
      <c r="N17" s="755"/>
      <c r="O17" s="758"/>
      <c r="P17" s="758" t="s">
        <v>915</v>
      </c>
      <c r="Q17" s="759"/>
      <c r="R17" s="760"/>
      <c r="S17" s="758" t="s">
        <v>915</v>
      </c>
      <c r="T17" s="755"/>
      <c r="U17" s="766"/>
      <c r="V17" s="761">
        <v>0</v>
      </c>
      <c r="W17" s="767"/>
      <c r="X17" s="768"/>
      <c r="Y17" s="767"/>
      <c r="Z17" s="754"/>
      <c r="AA17" s="753"/>
      <c r="AB17" s="754" t="s">
        <v>373</v>
      </c>
      <c r="AC17" s="753"/>
      <c r="AD17" s="764">
        <v>2</v>
      </c>
      <c r="AE17" s="764">
        <v>0</v>
      </c>
      <c r="AF17" s="764">
        <v>0</v>
      </c>
      <c r="AG17" s="29"/>
    </row>
    <row r="18" spans="1:33" ht="219.75" customHeight="1">
      <c r="A18" s="769" t="s">
        <v>392</v>
      </c>
      <c r="B18" s="754" t="s">
        <v>359</v>
      </c>
      <c r="C18" s="753" t="s">
        <v>360</v>
      </c>
      <c r="D18" s="754">
        <v>2008</v>
      </c>
      <c r="E18" s="754">
        <v>2008</v>
      </c>
      <c r="F18" s="754" t="s">
        <v>393</v>
      </c>
      <c r="G18" s="770" t="s">
        <v>388</v>
      </c>
      <c r="H18" s="770" t="s">
        <v>394</v>
      </c>
      <c r="I18" s="771" t="s">
        <v>395</v>
      </c>
      <c r="J18" s="770" t="s">
        <v>2214</v>
      </c>
      <c r="K18" s="772" t="s">
        <v>396</v>
      </c>
      <c r="L18" s="772" t="s">
        <v>397</v>
      </c>
      <c r="M18" s="770" t="s">
        <v>372</v>
      </c>
      <c r="N18" s="754"/>
      <c r="O18" s="773"/>
      <c r="P18" s="774">
        <v>240000</v>
      </c>
      <c r="Q18" s="774"/>
      <c r="R18" s="775"/>
      <c r="S18" s="774"/>
      <c r="T18" s="776"/>
      <c r="U18" s="773"/>
      <c r="V18" s="777">
        <v>34650</v>
      </c>
      <c r="W18" s="777"/>
      <c r="X18" s="776"/>
      <c r="Y18" s="777"/>
      <c r="Z18" s="754"/>
      <c r="AA18" s="754"/>
      <c r="AB18" s="754" t="s">
        <v>373</v>
      </c>
      <c r="AC18" s="754" t="s">
        <v>398</v>
      </c>
      <c r="AD18" s="764">
        <v>18</v>
      </c>
      <c r="AE18" s="764">
        <v>0</v>
      </c>
      <c r="AF18" s="764">
        <v>0</v>
      </c>
      <c r="AG18" s="29"/>
    </row>
    <row r="19" spans="1:33" ht="121.5" customHeight="1">
      <c r="A19" s="769" t="s">
        <v>399</v>
      </c>
      <c r="B19" s="754" t="s">
        <v>359</v>
      </c>
      <c r="C19" s="753" t="s">
        <v>360</v>
      </c>
      <c r="D19" s="754">
        <v>2008</v>
      </c>
      <c r="E19" s="754">
        <v>2008</v>
      </c>
      <c r="F19" s="754" t="s">
        <v>400</v>
      </c>
      <c r="G19" s="770" t="s">
        <v>388</v>
      </c>
      <c r="H19" s="770" t="s">
        <v>401</v>
      </c>
      <c r="I19" s="771" t="s">
        <v>395</v>
      </c>
      <c r="J19" s="770" t="s">
        <v>402</v>
      </c>
      <c r="K19" s="772" t="s">
        <v>396</v>
      </c>
      <c r="L19" s="772" t="s">
        <v>397</v>
      </c>
      <c r="M19" s="770" t="s">
        <v>372</v>
      </c>
      <c r="N19" s="754"/>
      <c r="O19" s="773"/>
      <c r="P19" s="774">
        <v>225000</v>
      </c>
      <c r="Q19" s="774"/>
      <c r="R19" s="775"/>
      <c r="S19" s="774"/>
      <c r="T19" s="754"/>
      <c r="U19" s="773"/>
      <c r="V19" s="777">
        <v>5701</v>
      </c>
      <c r="W19" s="777"/>
      <c r="X19" s="776"/>
      <c r="Y19" s="777"/>
      <c r="Z19" s="754"/>
      <c r="AA19" s="754"/>
      <c r="AB19" s="754" t="s">
        <v>373</v>
      </c>
      <c r="AC19" s="754" t="s">
        <v>398</v>
      </c>
      <c r="AD19" s="764">
        <v>26</v>
      </c>
      <c r="AE19" s="764"/>
      <c r="AF19" s="764"/>
      <c r="AG19" s="29"/>
    </row>
    <row r="20" spans="1:33" ht="125.25" customHeight="1">
      <c r="A20" s="769" t="s">
        <v>403</v>
      </c>
      <c r="B20" s="754" t="s">
        <v>359</v>
      </c>
      <c r="C20" s="753" t="s">
        <v>360</v>
      </c>
      <c r="D20" s="754">
        <v>2008</v>
      </c>
      <c r="E20" s="754">
        <v>2008</v>
      </c>
      <c r="F20" s="754" t="s">
        <v>404</v>
      </c>
      <c r="G20" s="770" t="s">
        <v>362</v>
      </c>
      <c r="H20" s="770" t="s">
        <v>405</v>
      </c>
      <c r="I20" s="771" t="s">
        <v>395</v>
      </c>
      <c r="J20" s="770" t="s">
        <v>406</v>
      </c>
      <c r="K20" s="770">
        <v>2008</v>
      </c>
      <c r="L20" s="770">
        <v>2012</v>
      </c>
      <c r="M20" s="770" t="s">
        <v>372</v>
      </c>
      <c r="N20" s="754"/>
      <c r="O20" s="773"/>
      <c r="P20" s="774">
        <v>63750</v>
      </c>
      <c r="Q20" s="774"/>
      <c r="R20" s="775"/>
      <c r="S20" s="774"/>
      <c r="T20" s="754"/>
      <c r="U20" s="773"/>
      <c r="V20" s="777" t="s">
        <v>407</v>
      </c>
      <c r="W20" s="777"/>
      <c r="X20" s="776"/>
      <c r="Y20" s="777"/>
      <c r="Z20" s="754"/>
      <c r="AA20" s="754"/>
      <c r="AB20" s="754" t="s">
        <v>373</v>
      </c>
      <c r="AC20" s="754" t="s">
        <v>398</v>
      </c>
      <c r="AD20" s="764">
        <v>7</v>
      </c>
      <c r="AE20" s="764">
        <v>1</v>
      </c>
      <c r="AF20" s="764">
        <v>1</v>
      </c>
      <c r="AG20" s="29"/>
    </row>
    <row r="21" spans="1:32" s="30" customFormat="1" ht="170.25" customHeight="1">
      <c r="A21" s="778" t="s">
        <v>880</v>
      </c>
      <c r="B21" s="779"/>
      <c r="C21" s="778" t="s">
        <v>360</v>
      </c>
      <c r="D21" s="778">
        <v>2008</v>
      </c>
      <c r="E21" s="778">
        <v>2008</v>
      </c>
      <c r="F21" s="317" t="s">
        <v>873</v>
      </c>
      <c r="G21" s="778" t="s">
        <v>362</v>
      </c>
      <c r="H21" s="778" t="s">
        <v>697</v>
      </c>
      <c r="I21" s="778" t="s">
        <v>881</v>
      </c>
      <c r="J21" s="780"/>
      <c r="K21" s="781">
        <v>2008</v>
      </c>
      <c r="L21" s="781">
        <v>2012</v>
      </c>
      <c r="M21" s="317" t="s">
        <v>372</v>
      </c>
      <c r="N21" s="317"/>
      <c r="O21" s="318"/>
      <c r="P21" s="316"/>
      <c r="Q21" s="317"/>
      <c r="R21" s="318"/>
      <c r="S21" s="316"/>
      <c r="T21" s="317"/>
      <c r="U21" s="318"/>
      <c r="V21" s="316">
        <v>320000</v>
      </c>
      <c r="W21" s="316"/>
      <c r="X21" s="782"/>
      <c r="Y21" s="779"/>
      <c r="Z21" s="778"/>
      <c r="AA21" s="782"/>
      <c r="AB21" s="782"/>
      <c r="AC21" s="782"/>
      <c r="AD21" s="782"/>
      <c r="AE21" s="782"/>
      <c r="AF21" s="782"/>
    </row>
    <row r="22" spans="1:33" ht="148.5" customHeight="1">
      <c r="A22" s="769" t="s">
        <v>408</v>
      </c>
      <c r="B22" s="754" t="s">
        <v>359</v>
      </c>
      <c r="C22" s="753" t="s">
        <v>360</v>
      </c>
      <c r="D22" s="754">
        <v>2008</v>
      </c>
      <c r="E22" s="754">
        <v>2008</v>
      </c>
      <c r="F22" s="754" t="s">
        <v>409</v>
      </c>
      <c r="G22" s="770" t="s">
        <v>362</v>
      </c>
      <c r="H22" s="770" t="s">
        <v>410</v>
      </c>
      <c r="I22" s="783" t="s">
        <v>411</v>
      </c>
      <c r="J22" s="770" t="s">
        <v>412</v>
      </c>
      <c r="K22" s="772" t="s">
        <v>423</v>
      </c>
      <c r="L22" s="772" t="s">
        <v>397</v>
      </c>
      <c r="M22" s="770" t="s">
        <v>372</v>
      </c>
      <c r="N22" s="754"/>
      <c r="O22" s="773"/>
      <c r="P22" s="774">
        <v>50000</v>
      </c>
      <c r="Q22" s="774"/>
      <c r="R22" s="775"/>
      <c r="S22" s="774">
        <v>50000</v>
      </c>
      <c r="T22" s="754"/>
      <c r="U22" s="773"/>
      <c r="V22" s="777" t="s">
        <v>2121</v>
      </c>
      <c r="W22" s="777">
        <v>0</v>
      </c>
      <c r="X22" s="776"/>
      <c r="Y22" s="777"/>
      <c r="Z22" s="754"/>
      <c r="AA22" s="754"/>
      <c r="AB22" s="754" t="s">
        <v>373</v>
      </c>
      <c r="AC22" s="754"/>
      <c r="AD22" s="776">
        <v>8</v>
      </c>
      <c r="AE22" s="776">
        <v>5</v>
      </c>
      <c r="AF22" s="776">
        <v>2</v>
      </c>
      <c r="AG22" s="29"/>
    </row>
    <row r="23" spans="1:33" ht="130.5" customHeight="1">
      <c r="A23" s="769" t="s">
        <v>413</v>
      </c>
      <c r="B23" s="754" t="s">
        <v>359</v>
      </c>
      <c r="C23" s="753" t="s">
        <v>360</v>
      </c>
      <c r="D23" s="754">
        <v>2008</v>
      </c>
      <c r="E23" s="754">
        <v>2008</v>
      </c>
      <c r="F23" s="754" t="s">
        <v>414</v>
      </c>
      <c r="G23" s="770" t="s">
        <v>362</v>
      </c>
      <c r="H23" s="770" t="s">
        <v>415</v>
      </c>
      <c r="I23" s="783" t="s">
        <v>416</v>
      </c>
      <c r="J23" s="770" t="s">
        <v>417</v>
      </c>
      <c r="K23" s="772">
        <v>2010</v>
      </c>
      <c r="L23" s="772" t="s">
        <v>397</v>
      </c>
      <c r="M23" s="770" t="s">
        <v>372</v>
      </c>
      <c r="N23" s="754"/>
      <c r="O23" s="773"/>
      <c r="P23" s="774">
        <v>25000</v>
      </c>
      <c r="Q23" s="774"/>
      <c r="R23" s="775"/>
      <c r="S23" s="774">
        <v>25000</v>
      </c>
      <c r="T23" s="754"/>
      <c r="U23" s="773"/>
      <c r="V23" s="777">
        <v>25000</v>
      </c>
      <c r="W23" s="777">
        <v>0</v>
      </c>
      <c r="X23" s="776"/>
      <c r="Y23" s="777"/>
      <c r="Z23" s="754"/>
      <c r="AA23" s="754"/>
      <c r="AB23" s="754" t="s">
        <v>373</v>
      </c>
      <c r="AC23" s="754"/>
      <c r="AD23" s="776">
        <v>14</v>
      </c>
      <c r="AE23" s="776">
        <v>6</v>
      </c>
      <c r="AF23" s="776">
        <v>0</v>
      </c>
      <c r="AG23" s="29"/>
    </row>
    <row r="24" spans="1:33" ht="150" customHeight="1">
      <c r="A24" s="753" t="s">
        <v>418</v>
      </c>
      <c r="B24" s="754" t="s">
        <v>359</v>
      </c>
      <c r="C24" s="753" t="s">
        <v>360</v>
      </c>
      <c r="D24" s="754">
        <v>2008</v>
      </c>
      <c r="E24" s="754">
        <v>2008</v>
      </c>
      <c r="F24" s="754" t="s">
        <v>419</v>
      </c>
      <c r="G24" s="784" t="s">
        <v>362</v>
      </c>
      <c r="H24" s="784" t="s">
        <v>420</v>
      </c>
      <c r="I24" s="785" t="s">
        <v>421</v>
      </c>
      <c r="J24" s="754" t="s">
        <v>422</v>
      </c>
      <c r="K24" s="772" t="s">
        <v>423</v>
      </c>
      <c r="L24" s="772">
        <v>2012</v>
      </c>
      <c r="M24" s="770" t="s">
        <v>372</v>
      </c>
      <c r="N24" s="754"/>
      <c r="O24" s="773"/>
      <c r="P24" s="774">
        <v>208500</v>
      </c>
      <c r="Q24" s="774"/>
      <c r="R24" s="775"/>
      <c r="S24" s="786"/>
      <c r="T24" s="754"/>
      <c r="U24" s="773"/>
      <c r="V24" s="777">
        <v>208500</v>
      </c>
      <c r="W24" s="777"/>
      <c r="X24" s="776"/>
      <c r="Y24" s="777"/>
      <c r="Z24" s="754"/>
      <c r="AA24" s="754"/>
      <c r="AB24" s="754" t="s">
        <v>373</v>
      </c>
      <c r="AC24" s="754" t="s">
        <v>424</v>
      </c>
      <c r="AD24" s="776">
        <v>8</v>
      </c>
      <c r="AE24" s="776">
        <v>1</v>
      </c>
      <c r="AF24" s="776">
        <v>1</v>
      </c>
      <c r="AG24" s="29"/>
    </row>
    <row r="25" spans="1:32" s="269" customFormat="1" ht="201.75" customHeight="1">
      <c r="A25" s="787" t="s">
        <v>425</v>
      </c>
      <c r="B25" s="779"/>
      <c r="C25" s="779"/>
      <c r="D25" s="779">
        <v>2008</v>
      </c>
      <c r="E25" s="779">
        <v>2008</v>
      </c>
      <c r="F25" s="779" t="s">
        <v>426</v>
      </c>
      <c r="G25" s="779" t="s">
        <v>288</v>
      </c>
      <c r="H25" s="779" t="s">
        <v>427</v>
      </c>
      <c r="I25" s="779" t="s">
        <v>428</v>
      </c>
      <c r="J25" s="778"/>
      <c r="K25" s="779">
        <v>2009</v>
      </c>
      <c r="L25" s="779">
        <v>2012</v>
      </c>
      <c r="M25" s="779" t="s">
        <v>372</v>
      </c>
      <c r="N25" s="317"/>
      <c r="O25" s="318"/>
      <c r="P25" s="781"/>
      <c r="Q25" s="788"/>
      <c r="R25" s="789"/>
      <c r="S25" s="790">
        <v>290000</v>
      </c>
      <c r="T25" s="317"/>
      <c r="U25" s="318"/>
      <c r="V25" s="791">
        <v>290000</v>
      </c>
      <c r="W25" s="316"/>
      <c r="X25" s="782"/>
      <c r="Y25" s="781"/>
      <c r="Z25" s="316"/>
      <c r="AA25" s="781"/>
      <c r="AB25" s="779" t="s">
        <v>429</v>
      </c>
      <c r="AC25" s="778"/>
      <c r="AD25" s="790">
        <v>29</v>
      </c>
      <c r="AE25" s="790">
        <v>15</v>
      </c>
      <c r="AF25" s="790">
        <v>7</v>
      </c>
    </row>
    <row r="26" spans="1:32" s="30" customFormat="1" ht="99.75" customHeight="1">
      <c r="A26" s="787" t="s">
        <v>430</v>
      </c>
      <c r="B26" s="779"/>
      <c r="C26" s="779"/>
      <c r="D26" s="779">
        <v>2008</v>
      </c>
      <c r="E26" s="779">
        <v>2008</v>
      </c>
      <c r="F26" s="779" t="s">
        <v>431</v>
      </c>
      <c r="G26" s="779" t="s">
        <v>288</v>
      </c>
      <c r="H26" s="779" t="s">
        <v>432</v>
      </c>
      <c r="I26" s="792" t="s">
        <v>433</v>
      </c>
      <c r="J26" s="787" t="s">
        <v>434</v>
      </c>
      <c r="K26" s="779">
        <v>2009</v>
      </c>
      <c r="L26" s="779">
        <v>2012</v>
      </c>
      <c r="M26" s="779" t="s">
        <v>372</v>
      </c>
      <c r="N26" s="317"/>
      <c r="O26" s="318"/>
      <c r="P26" s="781"/>
      <c r="Q26" s="788"/>
      <c r="R26" s="789"/>
      <c r="S26" s="790">
        <v>261000</v>
      </c>
      <c r="T26" s="317"/>
      <c r="U26" s="318"/>
      <c r="V26" s="791">
        <v>261000</v>
      </c>
      <c r="W26" s="316"/>
      <c r="X26" s="782"/>
      <c r="Y26" s="781"/>
      <c r="Z26" s="316"/>
      <c r="AA26" s="781"/>
      <c r="AB26" s="779" t="s">
        <v>429</v>
      </c>
      <c r="AC26" s="778"/>
      <c r="AD26" s="790">
        <v>14</v>
      </c>
      <c r="AE26" s="790">
        <v>2</v>
      </c>
      <c r="AF26" s="790">
        <v>1</v>
      </c>
    </row>
    <row r="27" spans="1:32" ht="111" customHeight="1">
      <c r="A27" s="787" t="s">
        <v>435</v>
      </c>
      <c r="B27" s="779"/>
      <c r="C27" s="779"/>
      <c r="D27" s="779">
        <v>2008</v>
      </c>
      <c r="E27" s="779">
        <v>2008</v>
      </c>
      <c r="F27" s="779" t="s">
        <v>436</v>
      </c>
      <c r="G27" s="779" t="s">
        <v>288</v>
      </c>
      <c r="H27" s="779" t="s">
        <v>437</v>
      </c>
      <c r="I27" s="779" t="s">
        <v>438</v>
      </c>
      <c r="J27" s="779" t="s">
        <v>439</v>
      </c>
      <c r="K27" s="779">
        <v>2009</v>
      </c>
      <c r="L27" s="779">
        <v>2012</v>
      </c>
      <c r="M27" s="779" t="s">
        <v>372</v>
      </c>
      <c r="N27" s="317"/>
      <c r="O27" s="318"/>
      <c r="P27" s="781">
        <v>206000</v>
      </c>
      <c r="Q27" s="317"/>
      <c r="R27" s="318"/>
      <c r="S27" s="781">
        <v>206000</v>
      </c>
      <c r="T27" s="317"/>
      <c r="U27" s="318"/>
      <c r="V27" s="316">
        <v>206000</v>
      </c>
      <c r="W27" s="316"/>
      <c r="X27" s="782"/>
      <c r="Y27" s="781"/>
      <c r="Z27" s="316"/>
      <c r="AA27" s="781"/>
      <c r="AB27" s="779" t="s">
        <v>429</v>
      </c>
      <c r="AC27" s="778"/>
      <c r="AD27" s="790">
        <v>5</v>
      </c>
      <c r="AE27" s="790">
        <v>2</v>
      </c>
      <c r="AF27" s="790">
        <v>1</v>
      </c>
    </row>
    <row r="28" spans="1:32" ht="97.5" customHeight="1">
      <c r="A28" s="787" t="s">
        <v>440</v>
      </c>
      <c r="B28" s="779"/>
      <c r="C28" s="779"/>
      <c r="D28" s="779">
        <v>2009</v>
      </c>
      <c r="E28" s="779">
        <v>2009</v>
      </c>
      <c r="F28" s="779" t="s">
        <v>441</v>
      </c>
      <c r="G28" s="779" t="s">
        <v>288</v>
      </c>
      <c r="H28" s="779" t="s">
        <v>442</v>
      </c>
      <c r="I28" s="779" t="s">
        <v>443</v>
      </c>
      <c r="J28" s="779" t="s">
        <v>444</v>
      </c>
      <c r="K28" s="779">
        <v>2009</v>
      </c>
      <c r="L28" s="779">
        <v>2012</v>
      </c>
      <c r="M28" s="779" t="s">
        <v>372</v>
      </c>
      <c r="N28" s="317"/>
      <c r="O28" s="318"/>
      <c r="P28" s="781"/>
      <c r="Q28" s="788"/>
      <c r="R28" s="789"/>
      <c r="S28" s="781"/>
      <c r="T28" s="317"/>
      <c r="U28" s="318"/>
      <c r="V28" s="791">
        <v>57000</v>
      </c>
      <c r="W28" s="316"/>
      <c r="X28" s="782"/>
      <c r="Y28" s="781"/>
      <c r="Z28" s="316"/>
      <c r="AA28" s="781"/>
      <c r="AB28" s="779" t="s">
        <v>429</v>
      </c>
      <c r="AC28" s="778"/>
      <c r="AD28" s="790">
        <v>4</v>
      </c>
      <c r="AE28" s="790">
        <v>3</v>
      </c>
      <c r="AF28" s="790">
        <v>2</v>
      </c>
    </row>
    <row r="29" spans="1:32" s="269" customFormat="1" ht="55.5" customHeight="1">
      <c r="A29" s="778" t="s">
        <v>445</v>
      </c>
      <c r="B29" s="779"/>
      <c r="C29" s="779" t="s">
        <v>446</v>
      </c>
      <c r="D29" s="779">
        <v>2011</v>
      </c>
      <c r="E29" s="779">
        <v>2011</v>
      </c>
      <c r="F29" s="317" t="s">
        <v>882</v>
      </c>
      <c r="G29" s="779" t="s">
        <v>288</v>
      </c>
      <c r="H29" s="779" t="s">
        <v>447</v>
      </c>
      <c r="I29" s="793" t="s">
        <v>448</v>
      </c>
      <c r="J29" s="778"/>
      <c r="K29" s="779">
        <v>2011</v>
      </c>
      <c r="L29" s="779">
        <v>2012</v>
      </c>
      <c r="M29" s="779" t="s">
        <v>372</v>
      </c>
      <c r="N29" s="317"/>
      <c r="O29" s="318"/>
      <c r="P29" s="316">
        <v>1917</v>
      </c>
      <c r="Q29" s="317"/>
      <c r="R29" s="318"/>
      <c r="S29" s="316">
        <v>1917</v>
      </c>
      <c r="T29" s="317"/>
      <c r="U29" s="318"/>
      <c r="V29" s="316">
        <v>1917</v>
      </c>
      <c r="W29" s="316"/>
      <c r="X29" s="782"/>
      <c r="Y29" s="781"/>
      <c r="Z29" s="316"/>
      <c r="AA29" s="781"/>
      <c r="AB29" s="779" t="s">
        <v>373</v>
      </c>
      <c r="AC29" s="778"/>
      <c r="AD29" s="794">
        <v>3</v>
      </c>
      <c r="AE29" s="782"/>
      <c r="AF29" s="782"/>
    </row>
    <row r="30" spans="1:32" s="30" customFormat="1" ht="137.25" customHeight="1">
      <c r="A30" s="778" t="s">
        <v>449</v>
      </c>
      <c r="B30" s="779"/>
      <c r="C30" s="779" t="s">
        <v>446</v>
      </c>
      <c r="D30" s="779">
        <v>2008</v>
      </c>
      <c r="E30" s="779">
        <v>2008</v>
      </c>
      <c r="F30" s="779" t="s">
        <v>450</v>
      </c>
      <c r="G30" s="779" t="s">
        <v>288</v>
      </c>
      <c r="H30" s="779" t="s">
        <v>447</v>
      </c>
      <c r="I30" s="793" t="s">
        <v>448</v>
      </c>
      <c r="J30" s="778"/>
      <c r="K30" s="779">
        <v>2008</v>
      </c>
      <c r="L30" s="779">
        <v>2012</v>
      </c>
      <c r="M30" s="779" t="s">
        <v>372</v>
      </c>
      <c r="N30" s="317"/>
      <c r="O30" s="318"/>
      <c r="P30" s="781">
        <v>117000</v>
      </c>
      <c r="Q30" s="788"/>
      <c r="R30" s="789"/>
      <c r="S30" s="781">
        <v>115830</v>
      </c>
      <c r="T30" s="317"/>
      <c r="U30" s="316"/>
      <c r="V30" s="316">
        <v>115830</v>
      </c>
      <c r="W30" s="317"/>
      <c r="X30" s="795"/>
      <c r="Y30" s="316"/>
      <c r="Z30" s="317"/>
      <c r="AA30" s="316"/>
      <c r="AB30" s="316" t="s">
        <v>373</v>
      </c>
      <c r="AC30" s="778"/>
      <c r="AD30" s="782">
        <v>4</v>
      </c>
      <c r="AE30" s="782">
        <v>2</v>
      </c>
      <c r="AF30" s="782">
        <v>1</v>
      </c>
    </row>
    <row r="31" spans="1:32" ht="67.5" customHeight="1">
      <c r="A31" s="778" t="s">
        <v>451</v>
      </c>
      <c r="B31" s="779"/>
      <c r="C31" s="779" t="s">
        <v>446</v>
      </c>
      <c r="D31" s="779">
        <v>2011</v>
      </c>
      <c r="E31" s="779">
        <v>2011</v>
      </c>
      <c r="F31" s="779" t="s">
        <v>452</v>
      </c>
      <c r="G31" s="779" t="s">
        <v>289</v>
      </c>
      <c r="H31" s="779" t="s">
        <v>453</v>
      </c>
      <c r="I31" s="779">
        <v>889565126</v>
      </c>
      <c r="J31" s="778"/>
      <c r="K31" s="779">
        <v>2011</v>
      </c>
      <c r="L31" s="779">
        <v>2012</v>
      </c>
      <c r="M31" s="779" t="s">
        <v>372</v>
      </c>
      <c r="N31" s="317"/>
      <c r="O31" s="318"/>
      <c r="P31" s="316"/>
      <c r="Q31" s="317"/>
      <c r="R31" s="318"/>
      <c r="S31" s="316"/>
      <c r="T31" s="317"/>
      <c r="U31" s="318"/>
      <c r="V31" s="791"/>
      <c r="W31" s="316"/>
      <c r="X31" s="782"/>
      <c r="Y31" s="781"/>
      <c r="Z31" s="316"/>
      <c r="AA31" s="781"/>
      <c r="AB31" s="779" t="s">
        <v>373</v>
      </c>
      <c r="AC31" s="778"/>
      <c r="AD31" s="782">
        <v>1</v>
      </c>
      <c r="AE31" s="782">
        <v>1</v>
      </c>
      <c r="AF31" s="782"/>
    </row>
    <row r="32" spans="1:32" ht="113.25" customHeight="1">
      <c r="A32" s="778" t="s">
        <v>454</v>
      </c>
      <c r="B32" s="779"/>
      <c r="C32" s="779" t="s">
        <v>446</v>
      </c>
      <c r="D32" s="779">
        <v>2011</v>
      </c>
      <c r="E32" s="779">
        <v>2011</v>
      </c>
      <c r="F32" s="779" t="s">
        <v>455</v>
      </c>
      <c r="G32" s="779" t="s">
        <v>288</v>
      </c>
      <c r="H32" s="779" t="s">
        <v>456</v>
      </c>
      <c r="I32" s="779" t="s">
        <v>457</v>
      </c>
      <c r="J32" s="317"/>
      <c r="K32" s="796">
        <v>2011</v>
      </c>
      <c r="L32" s="796">
        <v>2013</v>
      </c>
      <c r="M32" s="797" t="s">
        <v>366</v>
      </c>
      <c r="N32" s="779"/>
      <c r="O32" s="798"/>
      <c r="P32" s="796">
        <v>10890</v>
      </c>
      <c r="Q32" s="779"/>
      <c r="R32" s="798"/>
      <c r="S32" s="796">
        <v>10890</v>
      </c>
      <c r="T32" s="779"/>
      <c r="U32" s="798"/>
      <c r="V32" s="791">
        <v>5440</v>
      </c>
      <c r="W32" s="316"/>
      <c r="X32" s="782"/>
      <c r="Y32" s="781"/>
      <c r="Z32" s="316"/>
      <c r="AA32" s="781"/>
      <c r="AB32" s="779"/>
      <c r="AC32" s="778"/>
      <c r="AD32" s="782">
        <v>3</v>
      </c>
      <c r="AE32" s="782">
        <v>1</v>
      </c>
      <c r="AF32" s="782"/>
    </row>
    <row r="33" spans="1:32" ht="174.75" customHeight="1">
      <c r="A33" s="778" t="s">
        <v>458</v>
      </c>
      <c r="B33" s="779"/>
      <c r="C33" s="779" t="s">
        <v>446</v>
      </c>
      <c r="D33" s="779">
        <v>2008</v>
      </c>
      <c r="E33" s="779">
        <v>2008</v>
      </c>
      <c r="F33" s="787" t="s">
        <v>883</v>
      </c>
      <c r="G33" s="779" t="s">
        <v>288</v>
      </c>
      <c r="H33" s="779" t="s">
        <v>459</v>
      </c>
      <c r="I33" s="799" t="s">
        <v>460</v>
      </c>
      <c r="J33" s="778"/>
      <c r="K33" s="779">
        <v>2008</v>
      </c>
      <c r="L33" s="779">
        <v>2012</v>
      </c>
      <c r="M33" s="779" t="s">
        <v>372</v>
      </c>
      <c r="N33" s="317"/>
      <c r="O33" s="318"/>
      <c r="P33" s="796">
        <v>210000</v>
      </c>
      <c r="Q33" s="779"/>
      <c r="R33" s="798"/>
      <c r="S33" s="796">
        <v>210000</v>
      </c>
      <c r="T33" s="317"/>
      <c r="U33" s="318"/>
      <c r="V33" s="791">
        <v>210000</v>
      </c>
      <c r="W33" s="316"/>
      <c r="X33" s="800">
        <v>4000</v>
      </c>
      <c r="Y33" s="781" t="s">
        <v>2206</v>
      </c>
      <c r="Z33" s="316"/>
      <c r="AA33" s="781"/>
      <c r="AB33" s="779" t="s">
        <v>373</v>
      </c>
      <c r="AC33" s="778"/>
      <c r="AD33" s="782">
        <v>5</v>
      </c>
      <c r="AE33" s="782"/>
      <c r="AF33" s="782"/>
    </row>
    <row r="34" spans="1:32" ht="141" customHeight="1">
      <c r="A34" s="801" t="s">
        <v>461</v>
      </c>
      <c r="B34" s="779"/>
      <c r="C34" s="779" t="s">
        <v>446</v>
      </c>
      <c r="D34" s="779">
        <v>2009</v>
      </c>
      <c r="E34" s="779">
        <v>2009</v>
      </c>
      <c r="F34" s="779" t="s">
        <v>462</v>
      </c>
      <c r="G34" s="779" t="s">
        <v>288</v>
      </c>
      <c r="H34" s="779" t="s">
        <v>463</v>
      </c>
      <c r="I34" s="779" t="s">
        <v>464</v>
      </c>
      <c r="J34" s="317" t="s">
        <v>465</v>
      </c>
      <c r="K34" s="781">
        <v>2009</v>
      </c>
      <c r="L34" s="781">
        <v>2013</v>
      </c>
      <c r="M34" s="779" t="s">
        <v>40</v>
      </c>
      <c r="N34" s="317"/>
      <c r="O34" s="318"/>
      <c r="P34" s="316"/>
      <c r="Q34" s="317"/>
      <c r="R34" s="318"/>
      <c r="S34" s="802">
        <v>202500</v>
      </c>
      <c r="T34" s="779"/>
      <c r="U34" s="798"/>
      <c r="V34" s="791">
        <v>151870</v>
      </c>
      <c r="W34" s="316"/>
      <c r="X34" s="782"/>
      <c r="Y34" s="781"/>
      <c r="Z34" s="316"/>
      <c r="AA34" s="781"/>
      <c r="AB34" s="779" t="s">
        <v>373</v>
      </c>
      <c r="AC34" s="778" t="s">
        <v>466</v>
      </c>
      <c r="AD34" s="782">
        <v>18</v>
      </c>
      <c r="AE34" s="782">
        <v>3</v>
      </c>
      <c r="AF34" s="782">
        <v>1</v>
      </c>
    </row>
    <row r="35" spans="1:32" ht="39">
      <c r="A35" s="778" t="s">
        <v>467</v>
      </c>
      <c r="B35" s="779"/>
      <c r="C35" s="779" t="s">
        <v>446</v>
      </c>
      <c r="D35" s="779">
        <v>2011</v>
      </c>
      <c r="E35" s="779">
        <v>2011</v>
      </c>
      <c r="F35" s="779" t="s">
        <v>468</v>
      </c>
      <c r="G35" s="779" t="s">
        <v>288</v>
      </c>
      <c r="H35" s="779" t="s">
        <v>469</v>
      </c>
      <c r="I35" s="779" t="s">
        <v>470</v>
      </c>
      <c r="J35" s="778"/>
      <c r="K35" s="779">
        <v>2011</v>
      </c>
      <c r="L35" s="779">
        <v>2012</v>
      </c>
      <c r="M35" s="779" t="s">
        <v>372</v>
      </c>
      <c r="N35" s="317"/>
      <c r="O35" s="318"/>
      <c r="P35" s="316"/>
      <c r="Q35" s="317"/>
      <c r="R35" s="318"/>
      <c r="S35" s="316"/>
      <c r="T35" s="317"/>
      <c r="U35" s="318"/>
      <c r="V35" s="791"/>
      <c r="W35" s="316"/>
      <c r="X35" s="782"/>
      <c r="Y35" s="781"/>
      <c r="Z35" s="316"/>
      <c r="AA35" s="781"/>
      <c r="AB35" s="779"/>
      <c r="AC35" s="778"/>
      <c r="AD35" s="782"/>
      <c r="AE35" s="782"/>
      <c r="AF35" s="782"/>
    </row>
    <row r="36" spans="1:32" ht="53.25" customHeight="1">
      <c r="A36" s="778" t="s">
        <v>471</v>
      </c>
      <c r="B36" s="779"/>
      <c r="C36" s="779" t="s">
        <v>446</v>
      </c>
      <c r="D36" s="779">
        <v>2011</v>
      </c>
      <c r="E36" s="779">
        <v>2011</v>
      </c>
      <c r="F36" s="779"/>
      <c r="G36" s="779" t="s">
        <v>288</v>
      </c>
      <c r="H36" s="778" t="s">
        <v>472</v>
      </c>
      <c r="I36" s="778" t="s">
        <v>473</v>
      </c>
      <c r="J36" s="778"/>
      <c r="K36" s="779">
        <v>2011</v>
      </c>
      <c r="L36" s="779">
        <v>2012</v>
      </c>
      <c r="M36" s="779" t="s">
        <v>372</v>
      </c>
      <c r="N36" s="317"/>
      <c r="O36" s="318"/>
      <c r="P36" s="316"/>
      <c r="Q36" s="317"/>
      <c r="R36" s="318"/>
      <c r="S36" s="803">
        <v>4381</v>
      </c>
      <c r="T36" s="804"/>
      <c r="U36" s="805"/>
      <c r="V36" s="316">
        <v>4381</v>
      </c>
      <c r="W36" s="316">
        <v>4381</v>
      </c>
      <c r="X36" s="806"/>
      <c r="Y36" s="781"/>
      <c r="Z36" s="316"/>
      <c r="AA36" s="781"/>
      <c r="AB36" s="779" t="s">
        <v>373</v>
      </c>
      <c r="AC36" s="778"/>
      <c r="AD36" s="782">
        <v>5</v>
      </c>
      <c r="AE36" s="782"/>
      <c r="AF36" s="782"/>
    </row>
    <row r="37" spans="1:32" ht="90">
      <c r="A37" s="778" t="s">
        <v>474</v>
      </c>
      <c r="B37" s="779"/>
      <c r="C37" s="778" t="s">
        <v>446</v>
      </c>
      <c r="D37" s="778">
        <v>2008</v>
      </c>
      <c r="E37" s="778">
        <v>2008</v>
      </c>
      <c r="F37" s="317" t="s">
        <v>475</v>
      </c>
      <c r="G37" s="779" t="s">
        <v>288</v>
      </c>
      <c r="H37" s="778" t="s">
        <v>476</v>
      </c>
      <c r="I37" s="778" t="s">
        <v>477</v>
      </c>
      <c r="J37" s="778" t="s">
        <v>478</v>
      </c>
      <c r="K37" s="779">
        <v>2008</v>
      </c>
      <c r="L37" s="779">
        <v>2012</v>
      </c>
      <c r="M37" s="779" t="s">
        <v>372</v>
      </c>
      <c r="N37" s="317"/>
      <c r="O37" s="318"/>
      <c r="P37" s="316"/>
      <c r="Q37" s="317"/>
      <c r="R37" s="318"/>
      <c r="S37" s="781">
        <v>310300</v>
      </c>
      <c r="T37" s="804"/>
      <c r="U37" s="805"/>
      <c r="V37" s="316">
        <v>310300</v>
      </c>
      <c r="W37" s="316"/>
      <c r="X37" s="782"/>
      <c r="Y37" s="781"/>
      <c r="Z37" s="316"/>
      <c r="AA37" s="781"/>
      <c r="AB37" s="779" t="s">
        <v>297</v>
      </c>
      <c r="AC37" s="778" t="s">
        <v>479</v>
      </c>
      <c r="AD37" s="782">
        <v>13</v>
      </c>
      <c r="AE37" s="782">
        <v>2</v>
      </c>
      <c r="AF37" s="782"/>
    </row>
    <row r="38" spans="1:32" ht="128.25">
      <c r="A38" s="778" t="s">
        <v>480</v>
      </c>
      <c r="B38" s="779"/>
      <c r="C38" s="778" t="s">
        <v>446</v>
      </c>
      <c r="D38" s="778">
        <v>2009</v>
      </c>
      <c r="E38" s="778">
        <v>2009</v>
      </c>
      <c r="F38" s="317" t="s">
        <v>481</v>
      </c>
      <c r="G38" s="779" t="s">
        <v>289</v>
      </c>
      <c r="H38" s="778" t="s">
        <v>482</v>
      </c>
      <c r="I38" s="778" t="s">
        <v>483</v>
      </c>
      <c r="J38" s="778" t="s">
        <v>484</v>
      </c>
      <c r="K38" s="781">
        <v>2010</v>
      </c>
      <c r="L38" s="778">
        <v>2012</v>
      </c>
      <c r="M38" s="779" t="s">
        <v>372</v>
      </c>
      <c r="N38" s="317"/>
      <c r="O38" s="318"/>
      <c r="P38" s="316"/>
      <c r="Q38" s="317"/>
      <c r="R38" s="318"/>
      <c r="S38" s="781">
        <v>225000</v>
      </c>
      <c r="T38" s="317"/>
      <c r="U38" s="318"/>
      <c r="V38" s="316">
        <v>12600</v>
      </c>
      <c r="W38" s="316">
        <v>4200</v>
      </c>
      <c r="X38" s="782"/>
      <c r="Y38" s="781"/>
      <c r="Z38" s="316"/>
      <c r="AA38" s="781"/>
      <c r="AB38" s="779" t="s">
        <v>373</v>
      </c>
      <c r="AC38" s="778"/>
      <c r="AD38" s="782">
        <v>1</v>
      </c>
      <c r="AE38" s="782"/>
      <c r="AF38" s="782"/>
    </row>
    <row r="39" spans="1:34" ht="166.5">
      <c r="A39" s="778" t="s">
        <v>2213</v>
      </c>
      <c r="B39" s="779"/>
      <c r="C39" s="778" t="s">
        <v>446</v>
      </c>
      <c r="D39" s="778">
        <v>2011</v>
      </c>
      <c r="E39" s="778">
        <v>2011</v>
      </c>
      <c r="F39" s="317" t="s">
        <v>485</v>
      </c>
      <c r="G39" s="779" t="s">
        <v>288</v>
      </c>
      <c r="H39" s="778" t="s">
        <v>486</v>
      </c>
      <c r="I39" s="778">
        <v>9792150</v>
      </c>
      <c r="J39" s="778"/>
      <c r="K39" s="779">
        <v>2012</v>
      </c>
      <c r="L39" s="778">
        <v>2014</v>
      </c>
      <c r="M39" s="779" t="s">
        <v>40</v>
      </c>
      <c r="N39" s="317"/>
      <c r="O39" s="318"/>
      <c r="P39" s="316"/>
      <c r="Q39" s="317"/>
      <c r="R39" s="318"/>
      <c r="S39" s="781">
        <v>42774</v>
      </c>
      <c r="T39" s="317"/>
      <c r="U39" s="318"/>
      <c r="V39" s="316">
        <v>42774</v>
      </c>
      <c r="W39" s="316"/>
      <c r="X39" s="782"/>
      <c r="Y39" s="781"/>
      <c r="Z39" s="316"/>
      <c r="AA39" s="781"/>
      <c r="AB39" s="779" t="s">
        <v>373</v>
      </c>
      <c r="AC39" s="316" t="s">
        <v>398</v>
      </c>
      <c r="AD39" s="781">
        <v>4</v>
      </c>
      <c r="AE39" s="781">
        <v>1</v>
      </c>
      <c r="AF39" s="807">
        <v>2</v>
      </c>
      <c r="AH39" s="138"/>
    </row>
    <row r="40" spans="1:32" ht="47.25">
      <c r="A40" s="778" t="s">
        <v>487</v>
      </c>
      <c r="B40" s="779"/>
      <c r="C40" s="778" t="s">
        <v>446</v>
      </c>
      <c r="D40" s="808">
        <v>2011</v>
      </c>
      <c r="E40" s="808">
        <v>2011</v>
      </c>
      <c r="F40" s="804"/>
      <c r="G40" s="779" t="s">
        <v>288</v>
      </c>
      <c r="H40" s="808" t="s">
        <v>488</v>
      </c>
      <c r="I40" s="779" t="s">
        <v>457</v>
      </c>
      <c r="J40" s="778"/>
      <c r="K40" s="779">
        <v>2011</v>
      </c>
      <c r="L40" s="779">
        <v>2012</v>
      </c>
      <c r="M40" s="779" t="s">
        <v>372</v>
      </c>
      <c r="N40" s="317"/>
      <c r="O40" s="318"/>
      <c r="P40" s="316"/>
      <c r="Q40" s="317"/>
      <c r="R40" s="318"/>
      <c r="S40" s="316"/>
      <c r="T40" s="317"/>
      <c r="U40" s="318"/>
      <c r="V40" s="791">
        <v>3237</v>
      </c>
      <c r="W40" s="316"/>
      <c r="X40" s="782"/>
      <c r="Y40" s="781"/>
      <c r="Z40" s="316"/>
      <c r="AA40" s="781"/>
      <c r="AB40" s="781"/>
      <c r="AC40" s="781"/>
      <c r="AD40" s="781"/>
      <c r="AE40" s="807"/>
      <c r="AF40" s="782"/>
    </row>
    <row r="41" spans="1:32" ht="47.25">
      <c r="A41" s="778" t="s">
        <v>875</v>
      </c>
      <c r="B41" s="779"/>
      <c r="C41" s="778" t="s">
        <v>446</v>
      </c>
      <c r="D41" s="808">
        <v>2011</v>
      </c>
      <c r="E41" s="808">
        <v>2011</v>
      </c>
      <c r="F41" s="804"/>
      <c r="G41" s="779" t="s">
        <v>288</v>
      </c>
      <c r="H41" s="808" t="s">
        <v>884</v>
      </c>
      <c r="I41" s="779" t="s">
        <v>885</v>
      </c>
      <c r="J41" s="778"/>
      <c r="K41" s="779">
        <v>2011</v>
      </c>
      <c r="L41" s="779">
        <v>2012</v>
      </c>
      <c r="M41" s="779" t="s">
        <v>372</v>
      </c>
      <c r="N41" s="317"/>
      <c r="O41" s="318"/>
      <c r="P41" s="316"/>
      <c r="Q41" s="317"/>
      <c r="R41" s="318"/>
      <c r="S41" s="316"/>
      <c r="T41" s="317"/>
      <c r="U41" s="318"/>
      <c r="V41" s="791" t="s">
        <v>886</v>
      </c>
      <c r="W41" s="316"/>
      <c r="X41" s="782"/>
      <c r="Y41" s="781"/>
      <c r="Z41" s="316"/>
      <c r="AA41" s="781"/>
      <c r="AB41" s="781"/>
      <c r="AC41" s="781"/>
      <c r="AD41" s="781"/>
      <c r="AE41" s="807"/>
      <c r="AF41" s="782"/>
    </row>
    <row r="42" spans="1:32" ht="166.5">
      <c r="A42" s="778" t="s">
        <v>489</v>
      </c>
      <c r="B42" s="779"/>
      <c r="C42" s="778" t="s">
        <v>490</v>
      </c>
      <c r="D42" s="808"/>
      <c r="E42" s="808"/>
      <c r="F42" s="318" t="s">
        <v>491</v>
      </c>
      <c r="G42" s="779" t="s">
        <v>289</v>
      </c>
      <c r="H42" s="808" t="s">
        <v>877</v>
      </c>
      <c r="I42" s="318" t="s">
        <v>492</v>
      </c>
      <c r="J42" s="778"/>
      <c r="K42" s="779">
        <v>2012</v>
      </c>
      <c r="L42" s="781">
        <v>2013</v>
      </c>
      <c r="M42" s="779" t="s">
        <v>40</v>
      </c>
      <c r="N42" s="317"/>
      <c r="O42" s="318"/>
      <c r="P42" s="316"/>
      <c r="Q42" s="317"/>
      <c r="R42" s="318"/>
      <c r="S42" s="318" t="s">
        <v>493</v>
      </c>
      <c r="T42" s="317"/>
      <c r="U42" s="318"/>
      <c r="V42" s="316">
        <v>0</v>
      </c>
      <c r="W42" s="316"/>
      <c r="X42" s="782"/>
      <c r="Y42" s="781"/>
      <c r="Z42" s="316"/>
      <c r="AA42" s="781"/>
      <c r="AB42" s="809"/>
      <c r="AC42" s="808"/>
      <c r="AD42" s="807">
        <v>1</v>
      </c>
      <c r="AE42" s="807"/>
      <c r="AF42" s="782">
        <v>1</v>
      </c>
    </row>
    <row r="43" spans="1:32" s="269" customFormat="1" ht="316.5" customHeight="1">
      <c r="A43" s="810" t="s">
        <v>494</v>
      </c>
      <c r="B43" s="779"/>
      <c r="C43" s="811" t="s">
        <v>495</v>
      </c>
      <c r="D43" s="808">
        <v>2010</v>
      </c>
      <c r="E43" s="808">
        <v>2011</v>
      </c>
      <c r="F43" s="811" t="s">
        <v>496</v>
      </c>
      <c r="G43" s="779" t="s">
        <v>289</v>
      </c>
      <c r="H43" s="811" t="s">
        <v>497</v>
      </c>
      <c r="I43" s="812" t="s">
        <v>498</v>
      </c>
      <c r="J43" s="811" t="s">
        <v>499</v>
      </c>
      <c r="K43" s="779">
        <v>2011</v>
      </c>
      <c r="L43" s="813">
        <v>2013</v>
      </c>
      <c r="M43" s="284" t="s">
        <v>366</v>
      </c>
      <c r="N43" s="317"/>
      <c r="O43" s="318"/>
      <c r="P43" s="284" t="s">
        <v>500</v>
      </c>
      <c r="Q43" s="317"/>
      <c r="R43" s="318"/>
      <c r="S43" s="284" t="s">
        <v>501</v>
      </c>
      <c r="T43" s="317"/>
      <c r="U43" s="318"/>
      <c r="V43" s="284" t="s">
        <v>502</v>
      </c>
      <c r="W43" s="814" t="s">
        <v>503</v>
      </c>
      <c r="X43" s="782"/>
      <c r="Y43" s="316" t="s">
        <v>504</v>
      </c>
      <c r="Z43" s="316"/>
      <c r="AA43" s="316" t="s">
        <v>504</v>
      </c>
      <c r="AB43" s="809" t="s">
        <v>297</v>
      </c>
      <c r="AC43" s="284" t="s">
        <v>505</v>
      </c>
      <c r="AD43" s="815">
        <v>6</v>
      </c>
      <c r="AE43" s="815">
        <v>2</v>
      </c>
      <c r="AF43" s="815">
        <v>1</v>
      </c>
    </row>
    <row r="44" spans="1:32" s="30" customFormat="1" ht="178.5" customHeight="1">
      <c r="A44" s="810" t="s">
        <v>506</v>
      </c>
      <c r="B44" s="779"/>
      <c r="C44" s="811" t="s">
        <v>507</v>
      </c>
      <c r="D44" s="808">
        <v>2011</v>
      </c>
      <c r="E44" s="808">
        <v>2011</v>
      </c>
      <c r="F44" s="811" t="s">
        <v>508</v>
      </c>
      <c r="G44" s="779" t="s">
        <v>288</v>
      </c>
      <c r="H44" s="811" t="s">
        <v>509</v>
      </c>
      <c r="I44" s="812" t="s">
        <v>498</v>
      </c>
      <c r="J44" s="811" t="s">
        <v>510</v>
      </c>
      <c r="K44" s="779">
        <v>2012</v>
      </c>
      <c r="L44" s="779">
        <v>2013</v>
      </c>
      <c r="M44" s="284" t="s">
        <v>366</v>
      </c>
      <c r="N44" s="317"/>
      <c r="O44" s="318"/>
      <c r="P44" s="284"/>
      <c r="Q44" s="317"/>
      <c r="R44" s="318"/>
      <c r="S44" s="284"/>
      <c r="T44" s="317"/>
      <c r="U44" s="318"/>
      <c r="V44" s="816">
        <v>10890</v>
      </c>
      <c r="W44" s="816">
        <v>0</v>
      </c>
      <c r="X44" s="782"/>
      <c r="Y44" s="805" t="s">
        <v>504</v>
      </c>
      <c r="Z44" s="316"/>
      <c r="AA44" s="805" t="s">
        <v>504</v>
      </c>
      <c r="AB44" s="817" t="s">
        <v>297</v>
      </c>
      <c r="AC44" s="805" t="s">
        <v>511</v>
      </c>
      <c r="AD44" s="815">
        <v>6</v>
      </c>
      <c r="AE44" s="815">
        <v>1</v>
      </c>
      <c r="AF44" s="815">
        <v>1</v>
      </c>
    </row>
    <row r="45" spans="1:32" ht="246" customHeight="1">
      <c r="A45" s="810" t="s">
        <v>512</v>
      </c>
      <c r="B45" s="779"/>
      <c r="C45" s="811" t="s">
        <v>446</v>
      </c>
      <c r="D45" s="808">
        <v>2010</v>
      </c>
      <c r="E45" s="808">
        <v>2010</v>
      </c>
      <c r="F45" s="811" t="s">
        <v>513</v>
      </c>
      <c r="G45" s="779" t="s">
        <v>289</v>
      </c>
      <c r="H45" s="811" t="s">
        <v>514</v>
      </c>
      <c r="I45" s="812" t="s">
        <v>498</v>
      </c>
      <c r="J45" s="811" t="s">
        <v>515</v>
      </c>
      <c r="K45" s="779">
        <v>2011</v>
      </c>
      <c r="L45" s="779">
        <v>2013</v>
      </c>
      <c r="M45" s="284" t="s">
        <v>366</v>
      </c>
      <c r="N45" s="317"/>
      <c r="O45" s="318"/>
      <c r="P45" s="814">
        <v>81250</v>
      </c>
      <c r="Q45" s="317"/>
      <c r="R45" s="318"/>
      <c r="S45" s="814">
        <v>24375</v>
      </c>
      <c r="T45" s="317"/>
      <c r="U45" s="318"/>
      <c r="V45" s="818">
        <v>24375</v>
      </c>
      <c r="W45" s="818">
        <v>1487.89</v>
      </c>
      <c r="X45" s="782"/>
      <c r="Y45" s="316" t="s">
        <v>504</v>
      </c>
      <c r="Z45" s="316"/>
      <c r="AA45" s="316" t="s">
        <v>504</v>
      </c>
      <c r="AB45" s="809" t="s">
        <v>297</v>
      </c>
      <c r="AC45" s="284" t="s">
        <v>505</v>
      </c>
      <c r="AD45" s="815">
        <v>3</v>
      </c>
      <c r="AE45" s="815">
        <v>1</v>
      </c>
      <c r="AF45" s="815" t="s">
        <v>504</v>
      </c>
    </row>
    <row r="46" spans="1:32" ht="184.5" customHeight="1">
      <c r="A46" s="810" t="s">
        <v>516</v>
      </c>
      <c r="B46" s="779"/>
      <c r="C46" s="811" t="s">
        <v>517</v>
      </c>
      <c r="D46" s="808">
        <v>2008</v>
      </c>
      <c r="E46" s="808">
        <v>2009</v>
      </c>
      <c r="F46" s="811" t="s">
        <v>518</v>
      </c>
      <c r="G46" s="779" t="s">
        <v>289</v>
      </c>
      <c r="H46" s="811" t="s">
        <v>519</v>
      </c>
      <c r="I46" s="812" t="s">
        <v>498</v>
      </c>
      <c r="J46" s="811" t="s">
        <v>520</v>
      </c>
      <c r="K46" s="779">
        <v>2009</v>
      </c>
      <c r="L46" s="779">
        <v>2012</v>
      </c>
      <c r="M46" s="284" t="s">
        <v>372</v>
      </c>
      <c r="N46" s="317"/>
      <c r="O46" s="318"/>
      <c r="P46" s="284" t="s">
        <v>521</v>
      </c>
      <c r="Q46" s="317"/>
      <c r="R46" s="318"/>
      <c r="S46" s="284" t="s">
        <v>521</v>
      </c>
      <c r="T46" s="317"/>
      <c r="U46" s="318"/>
      <c r="V46" s="284" t="s">
        <v>522</v>
      </c>
      <c r="W46" s="814">
        <v>24185</v>
      </c>
      <c r="X46" s="782"/>
      <c r="Y46" s="316" t="s">
        <v>504</v>
      </c>
      <c r="Z46" s="316"/>
      <c r="AA46" s="316" t="s">
        <v>504</v>
      </c>
      <c r="AB46" s="779" t="s">
        <v>297</v>
      </c>
      <c r="AC46" s="284" t="s">
        <v>505</v>
      </c>
      <c r="AD46" s="819">
        <v>3</v>
      </c>
      <c r="AE46" s="819">
        <v>1</v>
      </c>
      <c r="AF46" s="819" t="s">
        <v>504</v>
      </c>
    </row>
    <row r="47" spans="1:32" ht="232.5" customHeight="1">
      <c r="A47" s="810" t="s">
        <v>523</v>
      </c>
      <c r="B47" s="779"/>
      <c r="C47" s="811" t="s">
        <v>524</v>
      </c>
      <c r="D47" s="811">
        <v>2009</v>
      </c>
      <c r="E47" s="811">
        <v>2010</v>
      </c>
      <c r="F47" s="811" t="s">
        <v>525</v>
      </c>
      <c r="G47" s="779" t="s">
        <v>289</v>
      </c>
      <c r="H47" s="811" t="s">
        <v>526</v>
      </c>
      <c r="I47" s="811" t="s">
        <v>527</v>
      </c>
      <c r="J47" s="811" t="s">
        <v>528</v>
      </c>
      <c r="K47" s="779">
        <v>2010</v>
      </c>
      <c r="L47" s="779">
        <v>2013</v>
      </c>
      <c r="M47" s="284" t="s">
        <v>366</v>
      </c>
      <c r="N47" s="317"/>
      <c r="O47" s="318"/>
      <c r="P47" s="814">
        <v>300000</v>
      </c>
      <c r="Q47" s="317"/>
      <c r="R47" s="318"/>
      <c r="S47" s="284" t="s">
        <v>529</v>
      </c>
      <c r="T47" s="317"/>
      <c r="U47" s="318"/>
      <c r="V47" s="284" t="s">
        <v>530</v>
      </c>
      <c r="W47" s="818"/>
      <c r="X47" s="782"/>
      <c r="Y47" s="316" t="s">
        <v>504</v>
      </c>
      <c r="Z47" s="316">
        <v>22000</v>
      </c>
      <c r="AA47" s="316" t="s">
        <v>896</v>
      </c>
      <c r="AB47" s="809" t="s">
        <v>297</v>
      </c>
      <c r="AC47" s="284" t="s">
        <v>505</v>
      </c>
      <c r="AD47" s="815">
        <v>2</v>
      </c>
      <c r="AE47" s="815">
        <v>1</v>
      </c>
      <c r="AF47" s="815">
        <v>1</v>
      </c>
    </row>
    <row r="48" spans="1:32" ht="245.25" customHeight="1">
      <c r="A48" s="810" t="s">
        <v>531</v>
      </c>
      <c r="B48" s="779"/>
      <c r="C48" s="811" t="s">
        <v>532</v>
      </c>
      <c r="D48" s="808">
        <v>2008</v>
      </c>
      <c r="E48" s="808">
        <v>2009</v>
      </c>
      <c r="F48" s="811" t="s">
        <v>533</v>
      </c>
      <c r="G48" s="779" t="s">
        <v>289</v>
      </c>
      <c r="H48" s="811" t="s">
        <v>534</v>
      </c>
      <c r="I48" s="811" t="s">
        <v>535</v>
      </c>
      <c r="J48" s="811" t="s">
        <v>536</v>
      </c>
      <c r="K48" s="779">
        <v>2009</v>
      </c>
      <c r="L48" s="779">
        <v>2012</v>
      </c>
      <c r="M48" s="284" t="s">
        <v>372</v>
      </c>
      <c r="N48" s="317"/>
      <c r="O48" s="318"/>
      <c r="P48" s="814" t="s">
        <v>537</v>
      </c>
      <c r="Q48" s="317"/>
      <c r="R48" s="318"/>
      <c r="S48" s="284" t="s">
        <v>538</v>
      </c>
      <c r="T48" s="317"/>
      <c r="U48" s="318"/>
      <c r="V48" s="284" t="s">
        <v>539</v>
      </c>
      <c r="W48" s="818">
        <v>13600</v>
      </c>
      <c r="X48" s="782"/>
      <c r="Y48" s="316" t="s">
        <v>504</v>
      </c>
      <c r="Z48" s="316"/>
      <c r="AA48" s="316" t="s">
        <v>504</v>
      </c>
      <c r="AB48" s="809" t="s">
        <v>297</v>
      </c>
      <c r="AC48" s="820" t="s">
        <v>505</v>
      </c>
      <c r="AD48" s="815">
        <v>4</v>
      </c>
      <c r="AE48" s="815">
        <v>1</v>
      </c>
      <c r="AF48" s="815">
        <v>1</v>
      </c>
    </row>
    <row r="49" spans="1:32" ht="251.25" customHeight="1">
      <c r="A49" s="810" t="s">
        <v>540</v>
      </c>
      <c r="B49" s="779"/>
      <c r="C49" s="811" t="s">
        <v>541</v>
      </c>
      <c r="D49" s="808">
        <v>2008</v>
      </c>
      <c r="E49" s="808">
        <v>2009</v>
      </c>
      <c r="F49" s="811" t="s">
        <v>542</v>
      </c>
      <c r="G49" s="779" t="s">
        <v>288</v>
      </c>
      <c r="H49" s="811" t="s">
        <v>543</v>
      </c>
      <c r="I49" s="811" t="s">
        <v>535</v>
      </c>
      <c r="J49" s="821"/>
      <c r="K49" s="779">
        <v>2010</v>
      </c>
      <c r="L49" s="779">
        <v>2011</v>
      </c>
      <c r="M49" s="820" t="s">
        <v>372</v>
      </c>
      <c r="N49" s="317"/>
      <c r="O49" s="318"/>
      <c r="P49" s="814">
        <v>30000</v>
      </c>
      <c r="Q49" s="317"/>
      <c r="R49" s="318"/>
      <c r="S49" s="284" t="s">
        <v>544</v>
      </c>
      <c r="T49" s="317"/>
      <c r="U49" s="318"/>
      <c r="V49" s="284" t="s">
        <v>544</v>
      </c>
      <c r="W49" s="818">
        <v>15000</v>
      </c>
      <c r="X49" s="782"/>
      <c r="Y49" s="316" t="s">
        <v>504</v>
      </c>
      <c r="Z49" s="316"/>
      <c r="AA49" s="316" t="s">
        <v>504</v>
      </c>
      <c r="AB49" s="809" t="s">
        <v>297</v>
      </c>
      <c r="AC49" s="820" t="s">
        <v>505</v>
      </c>
      <c r="AD49" s="815">
        <v>5</v>
      </c>
      <c r="AE49" s="815">
        <v>1</v>
      </c>
      <c r="AF49" s="815">
        <v>1</v>
      </c>
    </row>
    <row r="50" spans="1:32" ht="201" customHeight="1">
      <c r="A50" s="810" t="s">
        <v>545</v>
      </c>
      <c r="B50" s="822" t="s">
        <v>359</v>
      </c>
      <c r="C50" s="811" t="s">
        <v>546</v>
      </c>
      <c r="D50" s="823">
        <v>2008</v>
      </c>
      <c r="E50" s="823">
        <v>2008</v>
      </c>
      <c r="F50" s="811" t="s">
        <v>547</v>
      </c>
      <c r="G50" s="779" t="s">
        <v>288</v>
      </c>
      <c r="H50" s="811" t="s">
        <v>563</v>
      </c>
      <c r="I50" s="811" t="s">
        <v>548</v>
      </c>
      <c r="J50" s="811" t="s">
        <v>549</v>
      </c>
      <c r="K50" s="779">
        <v>2009</v>
      </c>
      <c r="L50" s="779">
        <v>2013</v>
      </c>
      <c r="M50" s="820" t="s">
        <v>550</v>
      </c>
      <c r="N50" s="317"/>
      <c r="O50" s="318"/>
      <c r="P50" s="814">
        <v>33810</v>
      </c>
      <c r="Q50" s="317"/>
      <c r="R50" s="318"/>
      <c r="S50" s="814">
        <v>33810</v>
      </c>
      <c r="T50" s="317"/>
      <c r="U50" s="318"/>
      <c r="V50" s="814">
        <v>33810</v>
      </c>
      <c r="W50" s="818">
        <v>9660</v>
      </c>
      <c r="X50" s="782"/>
      <c r="Y50" s="316" t="s">
        <v>504</v>
      </c>
      <c r="Z50" s="316"/>
      <c r="AA50" s="316" t="s">
        <v>504</v>
      </c>
      <c r="AB50" s="809" t="s">
        <v>373</v>
      </c>
      <c r="AC50" s="820" t="s">
        <v>398</v>
      </c>
      <c r="AD50" s="815">
        <v>8</v>
      </c>
      <c r="AE50" s="815">
        <v>0</v>
      </c>
      <c r="AF50" s="815">
        <v>1</v>
      </c>
    </row>
    <row r="51" spans="1:32" ht="210.75" customHeight="1">
      <c r="A51" s="810" t="s">
        <v>551</v>
      </c>
      <c r="B51" s="822" t="s">
        <v>359</v>
      </c>
      <c r="C51" s="811" t="s">
        <v>552</v>
      </c>
      <c r="D51" s="808">
        <v>2008</v>
      </c>
      <c r="E51" s="808">
        <v>2008</v>
      </c>
      <c r="F51" s="811" t="s">
        <v>553</v>
      </c>
      <c r="G51" s="779" t="s">
        <v>288</v>
      </c>
      <c r="H51" s="811" t="s">
        <v>554</v>
      </c>
      <c r="I51" s="811" t="s">
        <v>555</v>
      </c>
      <c r="J51" s="811" t="s">
        <v>376</v>
      </c>
      <c r="K51" s="779">
        <v>2009</v>
      </c>
      <c r="L51" s="779">
        <v>2013</v>
      </c>
      <c r="M51" s="820" t="s">
        <v>550</v>
      </c>
      <c r="N51" s="317"/>
      <c r="O51" s="318"/>
      <c r="P51" s="814">
        <v>47516</v>
      </c>
      <c r="Q51" s="317"/>
      <c r="R51" s="318"/>
      <c r="S51" s="814">
        <v>47516</v>
      </c>
      <c r="T51" s="317"/>
      <c r="U51" s="318"/>
      <c r="V51" s="814">
        <v>47516</v>
      </c>
      <c r="W51" s="818">
        <v>17330.6</v>
      </c>
      <c r="X51" s="782"/>
      <c r="Y51" s="316" t="s">
        <v>504</v>
      </c>
      <c r="Z51" s="316"/>
      <c r="AA51" s="316" t="s">
        <v>504</v>
      </c>
      <c r="AB51" s="809" t="s">
        <v>373</v>
      </c>
      <c r="AC51" s="820" t="s">
        <v>398</v>
      </c>
      <c r="AD51" s="815">
        <v>7</v>
      </c>
      <c r="AE51" s="815">
        <v>5</v>
      </c>
      <c r="AF51" s="815">
        <v>1</v>
      </c>
    </row>
    <row r="52" spans="1:32" ht="290.25" customHeight="1">
      <c r="A52" s="810" t="s">
        <v>556</v>
      </c>
      <c r="B52" s="779"/>
      <c r="C52" s="811" t="s">
        <v>557</v>
      </c>
      <c r="D52" s="808">
        <v>2008</v>
      </c>
      <c r="E52" s="808">
        <v>2008</v>
      </c>
      <c r="F52" s="811" t="s">
        <v>558</v>
      </c>
      <c r="G52" s="779" t="s">
        <v>289</v>
      </c>
      <c r="H52" s="811" t="s">
        <v>1541</v>
      </c>
      <c r="I52" s="811" t="s">
        <v>1542</v>
      </c>
      <c r="J52" s="824"/>
      <c r="K52" s="779">
        <v>2010</v>
      </c>
      <c r="L52" s="779">
        <v>2012</v>
      </c>
      <c r="M52" s="820" t="s">
        <v>366</v>
      </c>
      <c r="N52" s="317"/>
      <c r="O52" s="318"/>
      <c r="P52" s="814"/>
      <c r="Q52" s="317"/>
      <c r="R52" s="318"/>
      <c r="S52" s="814"/>
      <c r="T52" s="317"/>
      <c r="U52" s="318"/>
      <c r="V52" s="814"/>
      <c r="W52" s="818"/>
      <c r="X52" s="782"/>
      <c r="Y52" s="316" t="s">
        <v>504</v>
      </c>
      <c r="Z52" s="316"/>
      <c r="AA52" s="316" t="s">
        <v>504</v>
      </c>
      <c r="AB52" s="809" t="s">
        <v>373</v>
      </c>
      <c r="AC52" s="820"/>
      <c r="AD52" s="815"/>
      <c r="AE52" s="815"/>
      <c r="AF52" s="815"/>
    </row>
    <row r="53" spans="1:32" s="30" customFormat="1" ht="144.75" customHeight="1">
      <c r="A53" s="778" t="s">
        <v>887</v>
      </c>
      <c r="B53" s="779" t="s">
        <v>359</v>
      </c>
      <c r="C53" s="778" t="s">
        <v>888</v>
      </c>
      <c r="D53" s="778">
        <v>2008</v>
      </c>
      <c r="E53" s="778">
        <v>2009</v>
      </c>
      <c r="F53" s="317" t="s">
        <v>876</v>
      </c>
      <c r="G53" s="778" t="s">
        <v>388</v>
      </c>
      <c r="H53" s="778" t="s">
        <v>889</v>
      </c>
      <c r="I53" s="778" t="s">
        <v>890</v>
      </c>
      <c r="J53" s="778" t="s">
        <v>891</v>
      </c>
      <c r="K53" s="780" t="s">
        <v>892</v>
      </c>
      <c r="L53" s="780" t="s">
        <v>893</v>
      </c>
      <c r="M53" s="778" t="s">
        <v>372</v>
      </c>
      <c r="N53" s="317"/>
      <c r="O53" s="318"/>
      <c r="P53" s="781">
        <v>10000</v>
      </c>
      <c r="Q53" s="788"/>
      <c r="R53" s="789"/>
      <c r="S53" s="781" t="s">
        <v>894</v>
      </c>
      <c r="T53" s="317"/>
      <c r="U53" s="318"/>
      <c r="V53" s="316" t="s">
        <v>894</v>
      </c>
      <c r="W53" s="316" t="s">
        <v>504</v>
      </c>
      <c r="X53" s="782" t="s">
        <v>504</v>
      </c>
      <c r="Y53" s="779" t="s">
        <v>373</v>
      </c>
      <c r="Z53" s="778"/>
      <c r="AA53" s="782"/>
      <c r="AB53" s="782"/>
      <c r="AC53" s="778" t="s">
        <v>398</v>
      </c>
      <c r="AD53" s="782">
        <v>3</v>
      </c>
      <c r="AE53" s="782">
        <v>1</v>
      </c>
      <c r="AF53" s="782">
        <v>0</v>
      </c>
    </row>
    <row r="54" spans="1:32" s="30" customFormat="1" ht="75" customHeight="1">
      <c r="A54" s="778" t="s">
        <v>907</v>
      </c>
      <c r="B54" s="779"/>
      <c r="C54" s="778" t="s">
        <v>446</v>
      </c>
      <c r="D54" s="778"/>
      <c r="E54" s="778"/>
      <c r="F54" s="317"/>
      <c r="G54" s="778" t="s">
        <v>362</v>
      </c>
      <c r="H54" s="778" t="s">
        <v>908</v>
      </c>
      <c r="I54" s="778"/>
      <c r="J54" s="778"/>
      <c r="K54" s="780"/>
      <c r="L54" s="780"/>
      <c r="M54" s="778" t="s">
        <v>550</v>
      </c>
      <c r="N54" s="318"/>
      <c r="O54" s="316"/>
      <c r="P54" s="316"/>
      <c r="Q54" s="317"/>
      <c r="R54" s="318"/>
      <c r="S54" s="316"/>
      <c r="T54" s="317"/>
      <c r="U54" s="318"/>
      <c r="V54" s="316">
        <v>20000</v>
      </c>
      <c r="W54" s="316">
        <v>20000</v>
      </c>
      <c r="X54" s="782"/>
      <c r="Y54" s="316"/>
      <c r="Z54" s="779"/>
      <c r="AA54" s="778"/>
      <c r="AB54" s="779"/>
      <c r="AC54" s="778"/>
      <c r="AD54" s="782"/>
      <c r="AE54" s="782"/>
      <c r="AF54" s="782"/>
    </row>
    <row r="55" spans="1:32" s="30" customFormat="1" ht="54.75" customHeight="1">
      <c r="A55" s="778" t="s">
        <v>909</v>
      </c>
      <c r="B55" s="779"/>
      <c r="C55" s="778" t="s">
        <v>446</v>
      </c>
      <c r="D55" s="778"/>
      <c r="E55" s="778"/>
      <c r="F55" s="317"/>
      <c r="G55" s="778" t="s">
        <v>362</v>
      </c>
      <c r="H55" s="778" t="s">
        <v>908</v>
      </c>
      <c r="I55" s="778"/>
      <c r="J55" s="778"/>
      <c r="K55" s="780"/>
      <c r="L55" s="780"/>
      <c r="M55" s="778" t="s">
        <v>550</v>
      </c>
      <c r="N55" s="318"/>
      <c r="O55" s="316"/>
      <c r="P55" s="316"/>
      <c r="Q55" s="317"/>
      <c r="R55" s="318"/>
      <c r="S55" s="316"/>
      <c r="T55" s="317"/>
      <c r="U55" s="318"/>
      <c r="V55" s="825" t="s">
        <v>913</v>
      </c>
      <c r="W55" s="825" t="s">
        <v>913</v>
      </c>
      <c r="X55" s="782"/>
      <c r="Y55" s="316"/>
      <c r="Z55" s="779"/>
      <c r="AA55" s="778"/>
      <c r="AB55" s="779"/>
      <c r="AC55" s="778"/>
      <c r="AD55" s="782"/>
      <c r="AE55" s="782"/>
      <c r="AF55" s="782"/>
    </row>
    <row r="56" spans="1:32" s="30" customFormat="1" ht="58.5" customHeight="1">
      <c r="A56" s="778" t="s">
        <v>910</v>
      </c>
      <c r="B56" s="779"/>
      <c r="C56" s="778" t="s">
        <v>446</v>
      </c>
      <c r="D56" s="778"/>
      <c r="E56" s="778"/>
      <c r="F56" s="317"/>
      <c r="G56" s="778" t="s">
        <v>362</v>
      </c>
      <c r="H56" s="778" t="s">
        <v>911</v>
      </c>
      <c r="I56" s="778"/>
      <c r="J56" s="778"/>
      <c r="K56" s="780"/>
      <c r="L56" s="780"/>
      <c r="M56" s="778" t="s">
        <v>550</v>
      </c>
      <c r="N56" s="318"/>
      <c r="O56" s="316"/>
      <c r="P56" s="316"/>
      <c r="Q56" s="317"/>
      <c r="R56" s="318"/>
      <c r="S56" s="316"/>
      <c r="T56" s="317"/>
      <c r="U56" s="318"/>
      <c r="V56" s="316">
        <v>20000</v>
      </c>
      <c r="W56" s="316">
        <v>20000</v>
      </c>
      <c r="X56" s="782"/>
      <c r="Y56" s="316"/>
      <c r="Z56" s="779"/>
      <c r="AA56" s="778"/>
      <c r="AB56" s="779"/>
      <c r="AC56" s="778"/>
      <c r="AD56" s="782"/>
      <c r="AE56" s="782"/>
      <c r="AF56" s="782"/>
    </row>
    <row r="57" spans="1:32" ht="71.25" customHeight="1">
      <c r="A57" s="826" t="s">
        <v>912</v>
      </c>
      <c r="B57" s="284"/>
      <c r="C57" s="827" t="s">
        <v>446</v>
      </c>
      <c r="D57" s="284"/>
      <c r="E57" s="284"/>
      <c r="F57" s="828"/>
      <c r="G57" s="284" t="s">
        <v>362</v>
      </c>
      <c r="H57" s="284" t="s">
        <v>874</v>
      </c>
      <c r="I57" s="284"/>
      <c r="J57" s="284" t="s">
        <v>895</v>
      </c>
      <c r="K57" s="284"/>
      <c r="L57" s="284"/>
      <c r="M57" s="778" t="s">
        <v>550</v>
      </c>
      <c r="N57" s="284"/>
      <c r="O57" s="284"/>
      <c r="P57" s="284"/>
      <c r="Q57" s="284"/>
      <c r="R57" s="284"/>
      <c r="S57" s="284"/>
      <c r="T57" s="284"/>
      <c r="U57" s="284"/>
      <c r="V57" s="829" t="s">
        <v>914</v>
      </c>
      <c r="W57" s="829" t="s">
        <v>914</v>
      </c>
      <c r="X57" s="830"/>
      <c r="Y57" s="284"/>
      <c r="Z57" s="284"/>
      <c r="AA57" s="284"/>
      <c r="AB57" s="284"/>
      <c r="AC57" s="284"/>
      <c r="AD57" s="284"/>
      <c r="AE57" s="284"/>
      <c r="AF57" s="284"/>
    </row>
    <row r="58" spans="1:32" ht="102.75">
      <c r="A58" s="778" t="s">
        <v>916</v>
      </c>
      <c r="B58" s="779"/>
      <c r="C58" s="778" t="s">
        <v>360</v>
      </c>
      <c r="D58" s="778">
        <v>2009</v>
      </c>
      <c r="E58" s="778">
        <v>2009</v>
      </c>
      <c r="F58" s="317" t="s">
        <v>917</v>
      </c>
      <c r="G58" s="284" t="s">
        <v>362</v>
      </c>
      <c r="H58" s="778" t="s">
        <v>918</v>
      </c>
      <c r="I58" s="778" t="s">
        <v>919</v>
      </c>
      <c r="J58" s="284"/>
      <c r="K58" s="284"/>
      <c r="L58" s="284"/>
      <c r="M58" s="284" t="s">
        <v>372</v>
      </c>
      <c r="N58" s="284"/>
      <c r="O58" s="284"/>
      <c r="P58" s="284"/>
      <c r="Q58" s="284"/>
      <c r="R58" s="284"/>
      <c r="S58" s="284"/>
      <c r="T58" s="284"/>
      <c r="U58" s="284"/>
      <c r="V58" s="284"/>
      <c r="W58" s="811">
        <v>-13193.65</v>
      </c>
      <c r="X58" s="830"/>
      <c r="Y58" s="284"/>
      <c r="Z58" s="284"/>
      <c r="AA58" s="284"/>
      <c r="AB58" s="284"/>
      <c r="AC58" s="284"/>
      <c r="AD58" s="284"/>
      <c r="AE58" s="284"/>
      <c r="AF58" s="284"/>
    </row>
    <row r="59" spans="1:32" ht="15.75">
      <c r="A59" s="831"/>
      <c r="B59" s="284"/>
      <c r="C59" s="832"/>
      <c r="D59" s="833"/>
      <c r="E59" s="833"/>
      <c r="F59" s="828"/>
      <c r="G59" s="284"/>
      <c r="H59" s="284"/>
      <c r="I59" s="284"/>
      <c r="J59" s="284"/>
      <c r="K59" s="284"/>
      <c r="L59" s="284"/>
      <c r="M59" s="284"/>
      <c r="N59" s="284"/>
      <c r="O59" s="284"/>
      <c r="P59" s="284"/>
      <c r="Q59" s="284"/>
      <c r="R59" s="284"/>
      <c r="S59" s="284"/>
      <c r="T59" s="284"/>
      <c r="U59" s="284"/>
      <c r="V59" s="284"/>
      <c r="W59" s="834"/>
      <c r="X59" s="284"/>
      <c r="Y59" s="284"/>
      <c r="Z59" s="284"/>
      <c r="AA59" s="284"/>
      <c r="AB59" s="284"/>
      <c r="AC59" s="284"/>
      <c r="AD59" s="284"/>
      <c r="AE59" s="284"/>
      <c r="AF59" s="284"/>
    </row>
    <row r="60" spans="1:32" ht="15.75">
      <c r="A60" s="778"/>
      <c r="B60" s="779"/>
      <c r="C60" s="778"/>
      <c r="D60" s="778"/>
      <c r="E60" s="778"/>
      <c r="F60" s="317"/>
      <c r="G60" s="778"/>
      <c r="H60" s="778"/>
      <c r="I60" s="778"/>
      <c r="J60" s="780"/>
      <c r="K60" s="780"/>
      <c r="L60" s="778"/>
      <c r="M60" s="835"/>
      <c r="N60" s="835"/>
      <c r="O60" s="835"/>
      <c r="P60" s="835"/>
      <c r="Q60" s="836"/>
      <c r="R60" s="284"/>
      <c r="S60" s="284"/>
      <c r="T60" s="284"/>
      <c r="U60" s="284"/>
      <c r="V60" s="284"/>
      <c r="W60" s="834"/>
      <c r="X60" s="284"/>
      <c r="Y60" s="284"/>
      <c r="Z60" s="284"/>
      <c r="AA60" s="284"/>
      <c r="AB60" s="284"/>
      <c r="AC60" s="284"/>
      <c r="AD60" s="284"/>
      <c r="AE60" s="284"/>
      <c r="AF60" s="284"/>
    </row>
    <row r="61" spans="1:32" ht="15.75">
      <c r="A61" s="778"/>
      <c r="B61" s="779"/>
      <c r="C61" s="778"/>
      <c r="D61" s="778"/>
      <c r="E61" s="778"/>
      <c r="F61" s="317"/>
      <c r="G61" s="778"/>
      <c r="H61" s="778"/>
      <c r="I61" s="778"/>
      <c r="J61" s="780"/>
      <c r="K61" s="780"/>
      <c r="L61" s="284"/>
      <c r="M61" s="284"/>
      <c r="N61" s="284"/>
      <c r="O61" s="284"/>
      <c r="P61" s="284"/>
      <c r="Q61" s="284"/>
      <c r="R61" s="284"/>
      <c r="S61" s="284"/>
      <c r="T61" s="284"/>
      <c r="U61" s="284"/>
      <c r="V61" s="284"/>
      <c r="W61" s="834"/>
      <c r="X61" s="284"/>
      <c r="Y61" s="284"/>
      <c r="Z61" s="284"/>
      <c r="AA61" s="284"/>
      <c r="AB61" s="284"/>
      <c r="AC61" s="284"/>
      <c r="AD61" s="284"/>
      <c r="AE61" s="284"/>
      <c r="AF61" s="284"/>
    </row>
  </sheetData>
  <sheetProtection insertRows="0" deleteRows="0"/>
  <mergeCells count="42">
    <mergeCell ref="AC7:AC10"/>
    <mergeCell ref="Y9:Y10"/>
    <mergeCell ref="Q9:R9"/>
    <mergeCell ref="X9:X10"/>
    <mergeCell ref="W7:W10"/>
    <mergeCell ref="X7:Y8"/>
    <mergeCell ref="N8:P8"/>
    <mergeCell ref="Z7:AA8"/>
    <mergeCell ref="N7:V7"/>
    <mergeCell ref="Z9:Z10"/>
    <mergeCell ref="AA9:AA10"/>
    <mergeCell ref="Q8:S8"/>
    <mergeCell ref="T9:U9"/>
    <mergeCell ref="B7:B10"/>
    <mergeCell ref="C7:C10"/>
    <mergeCell ref="D7:E9"/>
    <mergeCell ref="F7:F10"/>
    <mergeCell ref="K7:L9"/>
    <mergeCell ref="G7:G10"/>
    <mergeCell ref="H7:H10"/>
    <mergeCell ref="I7:I10"/>
    <mergeCell ref="J7:J10"/>
    <mergeCell ref="G5:I5"/>
    <mergeCell ref="L5:O5"/>
    <mergeCell ref="P5:Q5"/>
    <mergeCell ref="S5:V5"/>
    <mergeCell ref="P9:P10"/>
    <mergeCell ref="S9:S10"/>
    <mergeCell ref="V9:V10"/>
    <mergeCell ref="T8:V8"/>
    <mergeCell ref="M7:M10"/>
    <mergeCell ref="N9:O9"/>
    <mergeCell ref="A1:C1"/>
    <mergeCell ref="D1:AE1"/>
    <mergeCell ref="A3:W3"/>
    <mergeCell ref="A5:D5"/>
    <mergeCell ref="A7:A10"/>
    <mergeCell ref="AB7:AB10"/>
    <mergeCell ref="AD7:AF7"/>
    <mergeCell ref="AD8:AD10"/>
    <mergeCell ref="AE8:AE10"/>
    <mergeCell ref="AF8:AF10"/>
  </mergeCells>
  <conditionalFormatting sqref="A60:A65536 A53 A1:A11">
    <cfRule type="duplicateValues" priority="47" dxfId="528">
      <formula>AND(COUNTIF($A$60:$A$65536,A1)+COUNTIF($A$53:$A$53,A1)+COUNTIF($A$1:$A$11,A1)&gt;1,NOT(ISBLANK(A1)))</formula>
    </cfRule>
  </conditionalFormatting>
  <conditionalFormatting sqref="G5">
    <cfRule type="duplicateValues" priority="46" dxfId="528">
      <formula>AND(COUNTIF($G$5:$G$5,G5)&gt;1,NOT(ISBLANK(G5)))</formula>
    </cfRule>
  </conditionalFormatting>
  <conditionalFormatting sqref="L5 O5">
    <cfRule type="duplicateValues" priority="45" dxfId="528">
      <formula>AND(COUNTIF($L$5:$L$5,L5)+COUNTIF($O$5:$O$5,L5)&gt;1,NOT(ISBLANK(L5)))</formula>
    </cfRule>
  </conditionalFormatting>
  <conditionalFormatting sqref="S5">
    <cfRule type="duplicateValues" priority="44" dxfId="528">
      <formula>AND(COUNTIF($S$5:$S$5,S5)&gt;1,NOT(ISBLANK(S5)))</formula>
    </cfRule>
  </conditionalFormatting>
  <conditionalFormatting sqref="S26 V29 V31:V52">
    <cfRule type="expression" priority="21" dxfId="0">
      <formula>AND(COUNTBLANK($A26)=0,COUNTBLANK($V26)=1)</formula>
    </cfRule>
  </conditionalFormatting>
  <conditionalFormatting sqref="K25:K28 J27 K35:K52">
    <cfRule type="expression" priority="26" dxfId="0">
      <formula>AND(COUNTBLANK($A25)=0,COUNTBLANK($K25)=1)</formula>
    </cfRule>
  </conditionalFormatting>
  <conditionalFormatting sqref="G25:G37 G39:G52">
    <cfRule type="expression" priority="29" dxfId="0">
      <formula>AND(COUNTBLANK($A25)=0,COUNTBLANK($G25)=1)</formula>
    </cfRule>
  </conditionalFormatting>
  <conditionalFormatting sqref="H25:H28 H43:H52">
    <cfRule type="expression" priority="28" dxfId="0">
      <formula>AND(COUNTBLANK($A25)=0,COUNTBLANK($H25)=1)</formula>
    </cfRule>
  </conditionalFormatting>
  <conditionalFormatting sqref="I25:I28 I43:I52">
    <cfRule type="expression" priority="27" dxfId="0">
      <formula>AND(COUNTBLANK($A25)=0,COUNTBLANK($I25)=1)</formula>
    </cfRule>
  </conditionalFormatting>
  <conditionalFormatting sqref="L25:L38 L44:L52 K42 L40:L42">
    <cfRule type="expression" priority="25" dxfId="0">
      <formula>AND(COUNTBLANK($A25)=0,COUNTBLANK($L25)=1)</formula>
    </cfRule>
  </conditionalFormatting>
  <conditionalFormatting sqref="M25:M52">
    <cfRule type="expression" priority="24" dxfId="0">
      <formula>AND(COUNTBLANK($A25)=0,COUNTBLANK($M25)=1)</formula>
    </cfRule>
  </conditionalFormatting>
  <conditionalFormatting sqref="V25:V28">
    <cfRule type="expression" priority="23" dxfId="0">
      <formula>AND(COUNTBLANK($A25)=0,COUNTBLANK($V25)=1)</formula>
    </cfRule>
  </conditionalFormatting>
  <conditionalFormatting sqref="S25">
    <cfRule type="expression" priority="22" dxfId="0">
      <formula>AND(COUNTBLANK($A25)=0,COUNTBLANK($V25)=1)</formula>
    </cfRule>
  </conditionalFormatting>
  <conditionalFormatting sqref="K29:K33">
    <cfRule type="expression" priority="15" dxfId="0">
      <formula>AND(COUNTBLANK($A29)=0,COUNTBLANK($K29)=1)</formula>
    </cfRule>
  </conditionalFormatting>
  <conditionalFormatting sqref="K34">
    <cfRule type="expression" priority="14" dxfId="0">
      <formula>AND(COUNTBLANK($A34)=0,COUNTBLANK($L34)=1)</formula>
    </cfRule>
  </conditionalFormatting>
  <conditionalFormatting sqref="J37:J38">
    <cfRule type="expression" priority="16" dxfId="0">
      <formula>AND(COUNTBLANK($A37)=0,COUNTBLANK($J37)=1)</formula>
    </cfRule>
  </conditionalFormatting>
  <conditionalFormatting sqref="I29:I41">
    <cfRule type="expression" priority="19" dxfId="269" stopIfTrue="1">
      <formula>AND(COUNTBLANK($A29)=0,COUNTBLANK($I29)=1)</formula>
    </cfRule>
  </conditionalFormatting>
  <conditionalFormatting sqref="H29:H42">
    <cfRule type="expression" priority="20" dxfId="269" stopIfTrue="1">
      <formula>AND(COUNTBLANK($A29)=0,COUNTBLANK($H29)=1)</formula>
    </cfRule>
  </conditionalFormatting>
  <conditionalFormatting sqref="A43:A52">
    <cfRule type="duplicateValues" priority="10" dxfId="528">
      <formula>AND(COUNTIF($A$43:$A$52,A43)&gt;1,NOT(ISBLANK(A43)))</formula>
    </cfRule>
  </conditionalFormatting>
  <conditionalFormatting sqref="A29:A33 A35:A42">
    <cfRule type="duplicateValues" priority="165" dxfId="528">
      <formula>AND(COUNTIF($A$29:$A$33,A29)+COUNTIF($A$35:$A$42,A29)&gt;1,NOT(ISBLANK(A29)))</formula>
    </cfRule>
  </conditionalFormatting>
  <conditionalFormatting sqref="P30">
    <cfRule type="expression" priority="2" dxfId="0">
      <formula>AND(COUNTBLANK($A30)=0,COUNTBLANK($V30)=1)</formula>
    </cfRule>
  </conditionalFormatting>
  <conditionalFormatting sqref="A58">
    <cfRule type="duplicateValues" priority="1" dxfId="528">
      <formula>AND(COUNTIF($A$58:$A$58,A58)&gt;1,NOT(ISBLANK(A58)))</formula>
    </cfRule>
  </conditionalFormatting>
  <dataValidations count="16">
    <dataValidation type="list" operator="equal" allowBlank="1" showDropDown="1" showInputMessage="1" showErrorMessage="1" error="Можете да въведета само &quot;Да&quot;, ако проектът е с екологична насоченост" sqref="AB38:AB39 AB25:AB29 AB31:AB36">
      <formula1>Да</formula1>
    </dataValidation>
    <dataValidation type="list" allowBlank="1" showInputMessage="1" showErrorMessage="1" promptTitle="Въведете едно от:" prompt="EUR&#10;USD" sqref="T31:T35 N25:N52 T40:T52 T28 Q28 T25:T26 Q25:Q26 Q31:Q52">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25:M31 M33:M42">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J26 G25:G37 G39:G52">
      <formula1>Водещ</formula1>
    </dataValidation>
    <dataValidation type="whole" allowBlank="1" showInputMessage="1" showErrorMessage="1" error="Въведете годината с четири цифри" sqref="D25:E26 D27:F28 D29:E36">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52 B25:B49">
      <formula1>Да</formula1>
    </dataValidation>
    <dataValidation type="whole" allowBlank="1" showInputMessage="1" showErrorMessage="1" promptTitle="Въведете година" prompt="ГГГГ" error="Въведете година с четири цифри" sqref="K25:L31 L35:L37 K33:K37 L33 K39:K42 L40:L41 K43:L52">
      <formula1>1900</formula1>
      <formula2>2012</formula2>
    </dataValidation>
    <dataValidation operator="equal" allowBlank="1" showInputMessage="1" showErrorMessage="1" promptTitle="Въведете едно от:" prompt="EUR&#10;USD" sqref="Q18:Q20 T18:T20 T23:T24 N23:N24 Q23:Q24 N18:N20">
      <formula1>0</formula1>
    </dataValidation>
    <dataValidation operator="equal" allowBlank="1" showInputMessage="1" showErrorMessage="1" promptTitle="Въведете едно от:" prompt="Текущ&#10;Приключил" sqref="M18:M20 M22:M24">
      <formula1>0</formula1>
    </dataValidation>
    <dataValidation operator="equal" allowBlank="1" showInputMessage="1" showErrorMessage="1" promptTitle="Въведете дата" prompt="ДД.ММ.ГГ" sqref="K18:L19 K23:L24">
      <formula1>0</formula1>
    </dataValidation>
    <dataValidation operator="equal" allowBlank="1" showInputMessage="1" showErrorMessage="1" promptTitle="Въведете дата" prompt="ДД.ММ.ГГ&#10;&#10;Например: 20.10.11" sqref="K15:L17 K22:L22">
      <formula1>0</formula1>
    </dataValidation>
    <dataValidation operator="equal" allowBlank="1" showInputMessage="1" showErrorMessage="1" promptTitle="Въведете едно от:" prompt="Да&#10;Не" sqref="Z18:Z20 AB18:AB20 B24 Z23:Z24 AB23:AB24 B18:B20">
      <formula1>0</formula1>
    </dataValidation>
    <dataValidation allowBlank="1" showInputMessage="1" showErrorMessage="1" promptTitle="Въведете едно от:" prompt="EUR&#10;USD" sqref="T36:T39 T21 Q21 M21:N21 W30 Z30 Q29:Q30 T29:T30 Q27 T27 N53 T53:T56 Q53:Q56"/>
    <dataValidation allowBlank="1" showInputMessage="1" showErrorMessage="1" promptTitle="Въведете дата" prompt="ДД.ММ.ГГ" sqref="K32:L32 K38 L34 K53:L56 L42 J21:L21 J60:K61"/>
    <dataValidation allowBlank="1" showInputMessage="1" showErrorMessage="1" promptTitle="Въведете едно от:" prompt="Текущ&#10;Приключил" sqref="M32 L38 M49 L60 M53:M57"/>
    <dataValidation allowBlank="1" showInputMessage="1" showErrorMessage="1" promptTitle="Въведете едно от:" prompt="Да&#10;Не" sqref="AB37 AB42:AB49 Y21 B21 Y53 B58 B60:B61 AB54:AB56 Z54:Z56 B53:B56"/>
  </dataValidations>
  <hyperlinks>
    <hyperlink ref="I12" r:id="rId1" display="0899 86 71 65 michaela_ilieva@yahoo.com"/>
    <hyperlink ref="I13" r:id="rId2" display="871 71 95 / 205; bbg@ecolab.bas.bg"/>
    <hyperlink ref="I14" r:id="rId3" display="871 71 95 / 205; bbg@ecolab.bas.bg"/>
    <hyperlink ref="I15" r:id="rId4" display="871 71 95 / 102; p_nikolov2001@yahoo.co.uk"/>
    <hyperlink ref="I16" r:id="rId5" display="35929792327;&#10;Peter_hristoff@abv.bg"/>
    <hyperlink ref="I17" r:id="rId6" display="hr_dim@abv.bg"/>
    <hyperlink ref="I18" r:id="rId7" display="Даниела Пиларска – 0887096126  dpilasrka@yahoo.com"/>
    <hyperlink ref="I19" r:id="rId8" display="Даниела Пиларска – 0887096126  dpilasrka@yahoo.com"/>
    <hyperlink ref="I20" r:id="rId9" display="Даниела Пиларска – 0887096126  dpilasrka@yahoo.com"/>
    <hyperlink ref="I22" r:id="rId10" display="988 51 15/ 656; teodora_toshova@yahoo.com"/>
    <hyperlink ref="I23" r:id="rId11" display="988 51 15/ 639; subchev@zoology.bas.bg"/>
    <hyperlink ref="I24" r:id="rId12" display="sgrozeva@yahoo.com"/>
    <hyperlink ref="I33" r:id="rId13" display="luba44@abv.bg"/>
    <hyperlink ref="I42" r:id="rId14" display="mailto:ivanov_ivan.1979@yahoo.com"/>
    <hyperlink ref="I46" r:id="rId15" display="mailto:Chankova@yahoo.com"/>
    <hyperlink ref="I43" r:id="rId16" display="mailto:Chankova@yahoo.com"/>
    <hyperlink ref="I45" r:id="rId17" display="mailto:Chankova@yahoo.com"/>
    <hyperlink ref="I50" r:id="rId18" display="mailto:nevena@ecolab.bas.bg"/>
    <hyperlink ref="I44" r:id="rId19" display="mailto:Chankova@yahoo.com"/>
  </hyperlinks>
  <printOptions horizontalCentered="1"/>
  <pageMargins left="0.5118110236220472" right="0.5118110236220472" top="0.7480314960629921" bottom="0.7480314960629921" header="0" footer="0"/>
  <pageSetup horizontalDpi="300" verticalDpi="300" orientation="landscape" paperSize="9" scale="34" r:id="rId21"/>
  <headerFooter>
    <oddHeader>&amp;L&amp;G&amp;R&amp;F</oddHeader>
    <oddFooter>&amp;LГл. счетоводител (подпис):&amp;CНаучен секретар (подпис):Директор (подпис и печат):&amp;Rстр. &amp;P от &amp;N &amp;A</oddFooter>
  </headerFooter>
  <legacyDrawingHF r:id="rId20"/>
</worksheet>
</file>

<file path=xl/worksheets/sheet40.xml><?xml version="1.0" encoding="utf-8"?>
<worksheet xmlns="http://schemas.openxmlformats.org/spreadsheetml/2006/main" xmlns:r="http://schemas.openxmlformats.org/officeDocument/2006/relationships">
  <dimension ref="A1:AX24"/>
  <sheetViews>
    <sheetView showGridLines="0" zoomScale="90" zoomScaleNormal="90" zoomScalePageLayoutView="70" workbookViewId="0" topLeftCell="D4">
      <selection activeCell="P5" sqref="P4:AX6"/>
    </sheetView>
  </sheetViews>
  <sheetFormatPr defaultColWidth="9.140625" defaultRowHeight="15"/>
  <cols>
    <col min="1" max="1" width="53.421875" style="1" customWidth="1"/>
    <col min="2" max="2" width="7.28125" style="4" customWidth="1"/>
    <col min="3" max="3" width="7.00390625" style="4" customWidth="1"/>
    <col min="4" max="4" width="7.28125" style="4" customWidth="1"/>
    <col min="5" max="5" width="7.00390625" style="4" customWidth="1"/>
    <col min="6" max="6" width="7.28125" style="4" customWidth="1"/>
    <col min="7" max="9" width="7.00390625" style="4" customWidth="1"/>
    <col min="10" max="10" width="7.28125" style="4" customWidth="1"/>
    <col min="11" max="12" width="7.00390625" style="4" customWidth="1"/>
    <col min="13" max="33" width="9.140625" style="4" customWidth="1"/>
    <col min="34" max="34" width="7.28125" style="489" customWidth="1"/>
    <col min="35" max="35" width="7.00390625" style="489" customWidth="1"/>
    <col min="36" max="36" width="7.28125" style="489" customWidth="1"/>
    <col min="37" max="37" width="7.00390625" style="489" customWidth="1"/>
    <col min="38" max="38" width="7.28125" style="489" customWidth="1"/>
    <col min="39" max="39" width="7.00390625" style="489" customWidth="1"/>
    <col min="40" max="40" width="7.28125" style="1" customWidth="1"/>
    <col min="41" max="41" width="7.00390625" style="1" customWidth="1"/>
    <col min="42" max="42" width="7.28125" style="1" customWidth="1"/>
    <col min="43" max="43" width="7.00390625" style="1" customWidth="1"/>
    <col min="44" max="44" width="7.28125" style="1" customWidth="1"/>
    <col min="45" max="47" width="7.00390625" style="1" customWidth="1"/>
    <col min="48" max="48" width="7.28125" style="1" customWidth="1"/>
    <col min="49" max="50" width="7.00390625" style="1" customWidth="1"/>
    <col min="51" max="16384" width="9.140625" style="1" customWidth="1"/>
  </cols>
  <sheetData>
    <row r="1" spans="1:50" s="73" customFormat="1" ht="17.25" customHeight="1">
      <c r="A1" s="79" t="s">
        <v>59</v>
      </c>
      <c r="B1" s="1359" t="str">
        <f>Name</f>
        <v>Институт по биоразнообразие и екосистемни изследвания</v>
      </c>
      <c r="C1" s="1359"/>
      <c r="D1" s="1359"/>
      <c r="E1" s="1359"/>
      <c r="F1" s="1359"/>
      <c r="G1" s="1359"/>
      <c r="H1" s="1359"/>
      <c r="I1" s="1359"/>
      <c r="J1" s="1359"/>
      <c r="K1" s="1359"/>
      <c r="L1" s="1359"/>
      <c r="AH1" s="485" t="str">
        <f>[1]!Name</f>
        <v>Институт по биоразнообразие и екосистемни изследвания</v>
      </c>
      <c r="AI1" s="485"/>
      <c r="AJ1" s="485"/>
      <c r="AK1" s="485"/>
      <c r="AL1" s="485"/>
      <c r="AM1" s="485"/>
      <c r="AN1" s="1327" t="str">
        <f>[0]!Name</f>
        <v>Институт по биоразнообразие и екосистемни изследвания</v>
      </c>
      <c r="AO1" s="1327"/>
      <c r="AP1" s="1327"/>
      <c r="AQ1" s="1327"/>
      <c r="AR1" s="1327"/>
      <c r="AS1" s="1327"/>
      <c r="AT1" s="1327"/>
      <c r="AU1" s="1327"/>
      <c r="AV1" s="1327"/>
      <c r="AW1" s="1327"/>
      <c r="AX1" s="1327"/>
    </row>
    <row r="2" spans="34:39" s="2" customFormat="1" ht="21.75" customHeight="1">
      <c r="AH2" s="482"/>
      <c r="AI2" s="482"/>
      <c r="AJ2" s="482"/>
      <c r="AK2" s="482"/>
      <c r="AL2" s="482"/>
      <c r="AM2" s="482"/>
    </row>
    <row r="3" spans="1:50" s="5" customFormat="1" ht="61.5" customHeight="1" thickBot="1">
      <c r="A3" s="1363" t="s">
        <v>279</v>
      </c>
      <c r="B3" s="1363"/>
      <c r="C3" s="1363"/>
      <c r="D3" s="1363"/>
      <c r="E3" s="1363"/>
      <c r="F3" s="1363"/>
      <c r="G3" s="1363"/>
      <c r="H3" s="1363"/>
      <c r="I3" s="1363"/>
      <c r="J3" s="1363"/>
      <c r="K3" s="1363"/>
      <c r="L3" s="1363"/>
      <c r="M3" s="1363"/>
      <c r="N3" s="1363"/>
      <c r="O3" s="1363"/>
      <c r="P3" s="1363"/>
      <c r="Q3" s="1363"/>
      <c r="R3" s="1363"/>
      <c r="S3" s="1363"/>
      <c r="T3" s="1363"/>
      <c r="U3" s="1363"/>
      <c r="V3" s="1363"/>
      <c r="W3" s="1363"/>
      <c r="X3" s="1363"/>
      <c r="Y3" s="1363"/>
      <c r="Z3" s="1363"/>
      <c r="AA3" s="1363"/>
      <c r="AB3" s="1363"/>
      <c r="AC3" s="1363"/>
      <c r="AD3" s="1363"/>
      <c r="AE3" s="1363"/>
      <c r="AF3" s="1363"/>
      <c r="AG3" s="1363"/>
      <c r="AH3" s="1363"/>
      <c r="AI3" s="1363"/>
      <c r="AJ3" s="1363"/>
      <c r="AK3" s="1363"/>
      <c r="AL3" s="1363"/>
      <c r="AM3" s="1363"/>
      <c r="AN3" s="1363"/>
      <c r="AO3" s="1363"/>
      <c r="AP3" s="1363"/>
      <c r="AQ3" s="1363"/>
      <c r="AR3" s="1363"/>
      <c r="AS3" s="1363"/>
      <c r="AT3" s="1363"/>
      <c r="AU3" s="1363"/>
      <c r="AV3" s="1363"/>
      <c r="AW3" s="1363"/>
      <c r="AX3" s="1363"/>
    </row>
    <row r="4" spans="1:50" ht="16.5" customHeight="1" thickTop="1">
      <c r="A4" s="1372" t="s">
        <v>30</v>
      </c>
      <c r="B4" s="1357" t="s">
        <v>1132</v>
      </c>
      <c r="C4" s="1357"/>
      <c r="D4" s="1358" t="s">
        <v>942</v>
      </c>
      <c r="E4" s="1358"/>
      <c r="F4" s="1358" t="s">
        <v>1103</v>
      </c>
      <c r="G4" s="1358"/>
      <c r="H4" s="1358" t="s">
        <v>1133</v>
      </c>
      <c r="I4" s="1358"/>
      <c r="J4" s="1358" t="s">
        <v>1134</v>
      </c>
      <c r="K4" s="1358"/>
      <c r="L4" s="1358" t="s">
        <v>1135</v>
      </c>
      <c r="M4" s="1358"/>
      <c r="N4" s="1358" t="s">
        <v>1090</v>
      </c>
      <c r="O4" s="1358"/>
      <c r="P4" s="1357" t="s">
        <v>1105</v>
      </c>
      <c r="Q4" s="1357"/>
      <c r="R4" s="1357" t="s">
        <v>1136</v>
      </c>
      <c r="S4" s="1357"/>
      <c r="T4" s="1357" t="s">
        <v>1119</v>
      </c>
      <c r="U4" s="1357"/>
      <c r="V4" s="1357" t="s">
        <v>1137</v>
      </c>
      <c r="W4" s="1357"/>
      <c r="X4" s="1357" t="s">
        <v>1138</v>
      </c>
      <c r="Y4" s="1357"/>
      <c r="Z4" s="1357" t="s">
        <v>1139</v>
      </c>
      <c r="AA4" s="1357"/>
      <c r="AB4" s="1357" t="s">
        <v>1140</v>
      </c>
      <c r="AC4" s="1357"/>
      <c r="AD4" s="1357" t="s">
        <v>1141</v>
      </c>
      <c r="AE4" s="1357"/>
      <c r="AF4" s="1357" t="s">
        <v>1098</v>
      </c>
      <c r="AG4" s="1357"/>
      <c r="AH4" s="1375" t="s">
        <v>2002</v>
      </c>
      <c r="AI4" s="1375"/>
      <c r="AJ4" s="1375" t="s">
        <v>1288</v>
      </c>
      <c r="AK4" s="1375"/>
      <c r="AL4" s="1375" t="s">
        <v>1122</v>
      </c>
      <c r="AM4" s="1375"/>
      <c r="AN4" s="1360" t="s">
        <v>1271</v>
      </c>
      <c r="AO4" s="1360"/>
      <c r="AP4" s="1360" t="s">
        <v>1272</v>
      </c>
      <c r="AQ4" s="1360"/>
      <c r="AR4" s="1360" t="s">
        <v>1510</v>
      </c>
      <c r="AS4" s="1360"/>
      <c r="AT4" s="1360" t="s">
        <v>31</v>
      </c>
      <c r="AU4" s="1360"/>
      <c r="AV4" s="1360" t="s">
        <v>31</v>
      </c>
      <c r="AW4" s="1360"/>
      <c r="AX4" s="1369"/>
    </row>
    <row r="5" spans="1:50" ht="30" customHeight="1">
      <c r="A5" s="1373"/>
      <c r="B5" s="1355" t="s">
        <v>43</v>
      </c>
      <c r="C5" s="1356" t="s">
        <v>185</v>
      </c>
      <c r="D5" s="1355" t="s">
        <v>43</v>
      </c>
      <c r="E5" s="1356" t="s">
        <v>185</v>
      </c>
      <c r="F5" s="1355" t="s">
        <v>43</v>
      </c>
      <c r="G5" s="1356" t="s">
        <v>185</v>
      </c>
      <c r="H5" s="1355" t="s">
        <v>43</v>
      </c>
      <c r="I5" s="1356" t="s">
        <v>185</v>
      </c>
      <c r="J5" s="1355" t="s">
        <v>43</v>
      </c>
      <c r="K5" s="1356" t="s">
        <v>185</v>
      </c>
      <c r="L5" s="1355" t="s">
        <v>43</v>
      </c>
      <c r="M5" s="1356" t="s">
        <v>185</v>
      </c>
      <c r="N5" s="1355" t="s">
        <v>43</v>
      </c>
      <c r="O5" s="1356" t="s">
        <v>185</v>
      </c>
      <c r="P5" s="1355" t="s">
        <v>43</v>
      </c>
      <c r="Q5" s="1356" t="s">
        <v>185</v>
      </c>
      <c r="R5" s="1355" t="s">
        <v>43</v>
      </c>
      <c r="S5" s="1356" t="s">
        <v>185</v>
      </c>
      <c r="T5" s="1355" t="s">
        <v>43</v>
      </c>
      <c r="U5" s="1356" t="s">
        <v>185</v>
      </c>
      <c r="V5" s="1355" t="s">
        <v>43</v>
      </c>
      <c r="W5" s="1356" t="s">
        <v>185</v>
      </c>
      <c r="X5" s="1355" t="s">
        <v>43</v>
      </c>
      <c r="Y5" s="1356" t="s">
        <v>185</v>
      </c>
      <c r="Z5" s="1355" t="s">
        <v>43</v>
      </c>
      <c r="AA5" s="1356" t="s">
        <v>185</v>
      </c>
      <c r="AB5" s="1355" t="s">
        <v>43</v>
      </c>
      <c r="AC5" s="1356" t="s">
        <v>185</v>
      </c>
      <c r="AD5" s="1355" t="s">
        <v>43</v>
      </c>
      <c r="AE5" s="1356" t="s">
        <v>185</v>
      </c>
      <c r="AF5" s="1355" t="s">
        <v>43</v>
      </c>
      <c r="AG5" s="1356" t="s">
        <v>185</v>
      </c>
      <c r="AH5" s="1376" t="s">
        <v>43</v>
      </c>
      <c r="AI5" s="1378" t="s">
        <v>185</v>
      </c>
      <c r="AJ5" s="1376" t="s">
        <v>43</v>
      </c>
      <c r="AK5" s="1378" t="s">
        <v>185</v>
      </c>
      <c r="AL5" s="1376" t="s">
        <v>43</v>
      </c>
      <c r="AM5" s="1378" t="s">
        <v>185</v>
      </c>
      <c r="AN5" s="1361" t="s">
        <v>43</v>
      </c>
      <c r="AO5" s="1364" t="s">
        <v>185</v>
      </c>
      <c r="AP5" s="1361" t="s">
        <v>43</v>
      </c>
      <c r="AQ5" s="1364" t="s">
        <v>185</v>
      </c>
      <c r="AR5" s="1361" t="s">
        <v>43</v>
      </c>
      <c r="AS5" s="1364" t="s">
        <v>185</v>
      </c>
      <c r="AT5" s="1361" t="s">
        <v>43</v>
      </c>
      <c r="AU5" s="1364" t="s">
        <v>185</v>
      </c>
      <c r="AV5" s="1361" t="s">
        <v>43</v>
      </c>
      <c r="AW5" s="1364" t="s">
        <v>185</v>
      </c>
      <c r="AX5" s="1370"/>
    </row>
    <row r="6" spans="1:50" ht="17.25" customHeight="1" thickBot="1">
      <c r="A6" s="1374"/>
      <c r="B6" s="1355"/>
      <c r="C6" s="1356"/>
      <c r="D6" s="1355"/>
      <c r="E6" s="1356"/>
      <c r="F6" s="1355"/>
      <c r="G6" s="1356"/>
      <c r="H6" s="1355"/>
      <c r="I6" s="1356"/>
      <c r="J6" s="1355"/>
      <c r="K6" s="1356"/>
      <c r="L6" s="1355"/>
      <c r="M6" s="1356"/>
      <c r="N6" s="1355"/>
      <c r="O6" s="1356"/>
      <c r="P6" s="1355"/>
      <c r="Q6" s="1356"/>
      <c r="R6" s="1355"/>
      <c r="S6" s="1356"/>
      <c r="T6" s="1355"/>
      <c r="U6" s="1356"/>
      <c r="V6" s="1355"/>
      <c r="W6" s="1356"/>
      <c r="X6" s="1355"/>
      <c r="Y6" s="1356"/>
      <c r="Z6" s="1355"/>
      <c r="AA6" s="1356"/>
      <c r="AB6" s="1355"/>
      <c r="AC6" s="1356"/>
      <c r="AD6" s="1355"/>
      <c r="AE6" s="1356"/>
      <c r="AF6" s="1355"/>
      <c r="AG6" s="1356"/>
      <c r="AH6" s="1377"/>
      <c r="AI6" s="1379"/>
      <c r="AJ6" s="1377"/>
      <c r="AK6" s="1379"/>
      <c r="AL6" s="1377"/>
      <c r="AM6" s="1379"/>
      <c r="AN6" s="1362"/>
      <c r="AO6" s="1365"/>
      <c r="AP6" s="1362"/>
      <c r="AQ6" s="1365"/>
      <c r="AR6" s="1362"/>
      <c r="AS6" s="1365"/>
      <c r="AT6" s="1362"/>
      <c r="AU6" s="1365"/>
      <c r="AV6" s="1362"/>
      <c r="AW6" s="1365"/>
      <c r="AX6" s="1371"/>
    </row>
    <row r="7" spans="1:50" ht="36" customHeight="1" thickTop="1">
      <c r="A7" s="82" t="s">
        <v>32</v>
      </c>
      <c r="B7" s="557"/>
      <c r="C7" s="558"/>
      <c r="D7" s="557">
        <v>3</v>
      </c>
      <c r="E7" s="558">
        <v>21</v>
      </c>
      <c r="F7" s="557"/>
      <c r="G7" s="558"/>
      <c r="H7" s="557"/>
      <c r="I7" s="558"/>
      <c r="J7" s="557"/>
      <c r="K7" s="558"/>
      <c r="L7" s="557">
        <v>5</v>
      </c>
      <c r="M7" s="558">
        <v>37</v>
      </c>
      <c r="N7" s="557"/>
      <c r="O7" s="558"/>
      <c r="P7" s="557">
        <v>3</v>
      </c>
      <c r="Q7" s="558">
        <v>20</v>
      </c>
      <c r="R7" s="557">
        <v>2</v>
      </c>
      <c r="S7" s="558">
        <v>24</v>
      </c>
      <c r="T7" s="557">
        <v>1</v>
      </c>
      <c r="U7" s="558">
        <v>10</v>
      </c>
      <c r="V7" s="557"/>
      <c r="W7" s="558"/>
      <c r="X7" s="557"/>
      <c r="Y7" s="558"/>
      <c r="Z7" s="557"/>
      <c r="AA7" s="558"/>
      <c r="AB7" s="557"/>
      <c r="AC7" s="558"/>
      <c r="AD7" s="557"/>
      <c r="AE7" s="558"/>
      <c r="AF7" s="557"/>
      <c r="AG7" s="558"/>
      <c r="AH7" s="559"/>
      <c r="AI7" s="560"/>
      <c r="AJ7" s="559"/>
      <c r="AK7" s="560"/>
      <c r="AL7" s="559"/>
      <c r="AM7" s="560"/>
      <c r="AN7" s="111"/>
      <c r="AO7" s="112"/>
      <c r="AP7" s="111"/>
      <c r="AQ7" s="112"/>
      <c r="AR7" s="111"/>
      <c r="AS7" s="112"/>
      <c r="AT7" s="111"/>
      <c r="AU7" s="112"/>
      <c r="AV7" s="111"/>
      <c r="AW7" s="112"/>
      <c r="AX7" s="1366" t="s">
        <v>195</v>
      </c>
    </row>
    <row r="8" spans="1:50" ht="36" customHeight="1">
      <c r="A8" s="81" t="s">
        <v>33</v>
      </c>
      <c r="B8" s="570"/>
      <c r="C8" s="571"/>
      <c r="D8" s="570"/>
      <c r="E8" s="571"/>
      <c r="F8" s="570"/>
      <c r="G8" s="571"/>
      <c r="H8" s="570"/>
      <c r="I8" s="571"/>
      <c r="J8" s="570"/>
      <c r="K8" s="571"/>
      <c r="L8" s="570"/>
      <c r="M8" s="571"/>
      <c r="N8" s="570"/>
      <c r="O8" s="571"/>
      <c r="P8" s="570"/>
      <c r="Q8" s="571"/>
      <c r="R8" s="570"/>
      <c r="S8" s="571"/>
      <c r="T8" s="570"/>
      <c r="U8" s="571"/>
      <c r="V8" s="570"/>
      <c r="W8" s="571"/>
      <c r="X8" s="570"/>
      <c r="Y8" s="571"/>
      <c r="Z8" s="570"/>
      <c r="AA8" s="571"/>
      <c r="AB8" s="570"/>
      <c r="AC8" s="571"/>
      <c r="AD8" s="570"/>
      <c r="AE8" s="571"/>
      <c r="AF8" s="570"/>
      <c r="AG8" s="571"/>
      <c r="AH8" s="572"/>
      <c r="AI8" s="573"/>
      <c r="AJ8" s="572"/>
      <c r="AK8" s="573"/>
      <c r="AL8" s="572"/>
      <c r="AM8" s="573"/>
      <c r="AN8" s="113"/>
      <c r="AO8" s="114"/>
      <c r="AP8" s="113"/>
      <c r="AQ8" s="114"/>
      <c r="AR8" s="113"/>
      <c r="AS8" s="114"/>
      <c r="AT8" s="113"/>
      <c r="AU8" s="114"/>
      <c r="AV8" s="113"/>
      <c r="AW8" s="114"/>
      <c r="AX8" s="1367"/>
    </row>
    <row r="9" spans="1:50" ht="36" customHeight="1">
      <c r="A9" s="80" t="s">
        <v>34</v>
      </c>
      <c r="B9" s="561">
        <v>2</v>
      </c>
      <c r="C9" s="562">
        <v>6</v>
      </c>
      <c r="D9" s="561">
        <v>2</v>
      </c>
      <c r="E9" s="562">
        <v>15</v>
      </c>
      <c r="F9" s="561">
        <v>3</v>
      </c>
      <c r="G9" s="562">
        <v>13</v>
      </c>
      <c r="H9" s="561">
        <v>1</v>
      </c>
      <c r="I9" s="562">
        <v>8</v>
      </c>
      <c r="J9" s="561">
        <v>1</v>
      </c>
      <c r="K9" s="562">
        <v>5</v>
      </c>
      <c r="L9" s="561">
        <v>5</v>
      </c>
      <c r="M9" s="562">
        <v>37</v>
      </c>
      <c r="N9" s="561"/>
      <c r="O9" s="562"/>
      <c r="P9" s="561"/>
      <c r="Q9" s="562"/>
      <c r="R9" s="561">
        <v>1</v>
      </c>
      <c r="S9" s="562">
        <v>20</v>
      </c>
      <c r="T9" s="561"/>
      <c r="U9" s="562"/>
      <c r="V9" s="561"/>
      <c r="W9" s="562"/>
      <c r="X9" s="561"/>
      <c r="Y9" s="562"/>
      <c r="Z9" s="561"/>
      <c r="AA9" s="562"/>
      <c r="AB9" s="561"/>
      <c r="AC9" s="562"/>
      <c r="AD9" s="561">
        <v>1</v>
      </c>
      <c r="AE9" s="562">
        <v>90</v>
      </c>
      <c r="AF9" s="561"/>
      <c r="AG9" s="562"/>
      <c r="AH9" s="563">
        <v>1</v>
      </c>
      <c r="AI9" s="564">
        <v>9</v>
      </c>
      <c r="AJ9" s="563"/>
      <c r="AK9" s="564"/>
      <c r="AL9" s="563">
        <v>1</v>
      </c>
      <c r="AM9" s="563">
        <v>14</v>
      </c>
      <c r="AN9" s="115"/>
      <c r="AO9" s="116"/>
      <c r="AP9" s="115"/>
      <c r="AQ9" s="116"/>
      <c r="AR9" s="115">
        <v>2</v>
      </c>
      <c r="AS9" s="116">
        <v>20</v>
      </c>
      <c r="AT9" s="115"/>
      <c r="AU9" s="116"/>
      <c r="AV9" s="115"/>
      <c r="AW9" s="116"/>
      <c r="AX9" s="1367"/>
    </row>
    <row r="10" spans="1:50" ht="36" customHeight="1">
      <c r="A10" s="81" t="s">
        <v>35</v>
      </c>
      <c r="B10" s="570"/>
      <c r="C10" s="571"/>
      <c r="D10" s="570"/>
      <c r="E10" s="571"/>
      <c r="F10" s="570"/>
      <c r="G10" s="571"/>
      <c r="H10" s="570"/>
      <c r="I10" s="571"/>
      <c r="J10" s="570">
        <v>2</v>
      </c>
      <c r="K10" s="571">
        <v>8</v>
      </c>
      <c r="L10" s="570"/>
      <c r="M10" s="571"/>
      <c r="N10" s="570"/>
      <c r="O10" s="571"/>
      <c r="P10" s="570"/>
      <c r="Q10" s="571"/>
      <c r="R10" s="570"/>
      <c r="S10" s="571"/>
      <c r="T10" s="570"/>
      <c r="U10" s="571"/>
      <c r="V10" s="570"/>
      <c r="W10" s="571"/>
      <c r="X10" s="570"/>
      <c r="Y10" s="571"/>
      <c r="Z10" s="570"/>
      <c r="AA10" s="571"/>
      <c r="AB10" s="570"/>
      <c r="AC10" s="571"/>
      <c r="AD10" s="570"/>
      <c r="AE10" s="571"/>
      <c r="AF10" s="570"/>
      <c r="AG10" s="571"/>
      <c r="AH10" s="572"/>
      <c r="AI10" s="573"/>
      <c r="AJ10" s="572"/>
      <c r="AK10" s="573"/>
      <c r="AL10" s="572"/>
      <c r="AM10" s="573"/>
      <c r="AN10" s="113"/>
      <c r="AO10" s="114"/>
      <c r="AP10" s="113"/>
      <c r="AQ10" s="114"/>
      <c r="AR10" s="113"/>
      <c r="AS10" s="114"/>
      <c r="AT10" s="113"/>
      <c r="AU10" s="114"/>
      <c r="AV10" s="113"/>
      <c r="AW10" s="114"/>
      <c r="AX10" s="1367"/>
    </row>
    <row r="11" spans="1:50" ht="36" customHeight="1">
      <c r="A11" s="80" t="s">
        <v>36</v>
      </c>
      <c r="B11" s="561"/>
      <c r="C11" s="562"/>
      <c r="D11" s="561"/>
      <c r="E11" s="562"/>
      <c r="F11" s="561"/>
      <c r="G11" s="562"/>
      <c r="H11" s="561"/>
      <c r="I11" s="562"/>
      <c r="J11" s="561"/>
      <c r="K11" s="562"/>
      <c r="L11" s="561">
        <v>2</v>
      </c>
      <c r="M11" s="562">
        <v>36</v>
      </c>
      <c r="N11" s="561">
        <v>2</v>
      </c>
      <c r="O11" s="562">
        <v>10</v>
      </c>
      <c r="P11" s="561"/>
      <c r="Q11" s="562"/>
      <c r="R11" s="561"/>
      <c r="S11" s="562"/>
      <c r="T11" s="561"/>
      <c r="U11" s="562"/>
      <c r="V11" s="561">
        <v>1</v>
      </c>
      <c r="W11" s="562">
        <v>5</v>
      </c>
      <c r="X11" s="561">
        <v>1</v>
      </c>
      <c r="Y11" s="562">
        <v>5</v>
      </c>
      <c r="Z11" s="561"/>
      <c r="AA11" s="562"/>
      <c r="AB11" s="561"/>
      <c r="AC11" s="562"/>
      <c r="AD11" s="561">
        <v>2</v>
      </c>
      <c r="AE11" s="562">
        <v>4</v>
      </c>
      <c r="AF11" s="561">
        <v>1</v>
      </c>
      <c r="AG11" s="562">
        <v>90</v>
      </c>
      <c r="AH11" s="563"/>
      <c r="AI11" s="564"/>
      <c r="AJ11" s="563">
        <v>1</v>
      </c>
      <c r="AK11" s="564">
        <v>4</v>
      </c>
      <c r="AL11" s="563">
        <v>1</v>
      </c>
      <c r="AM11" s="564">
        <v>14</v>
      </c>
      <c r="AN11" s="115">
        <v>1</v>
      </c>
      <c r="AO11" s="116">
        <v>30</v>
      </c>
      <c r="AP11" s="115"/>
      <c r="AQ11" s="116"/>
      <c r="AR11" s="115"/>
      <c r="AS11" s="116"/>
      <c r="AT11" s="115"/>
      <c r="AU11" s="116"/>
      <c r="AV11" s="115"/>
      <c r="AW11" s="116"/>
      <c r="AX11" s="1367"/>
    </row>
    <row r="12" spans="1:50" ht="36" customHeight="1">
      <c r="A12" s="81" t="s">
        <v>37</v>
      </c>
      <c r="B12" s="570"/>
      <c r="C12" s="571"/>
      <c r="D12" s="570"/>
      <c r="E12" s="571"/>
      <c r="F12" s="570"/>
      <c r="G12" s="571"/>
      <c r="H12" s="570"/>
      <c r="I12" s="571"/>
      <c r="J12" s="570"/>
      <c r="K12" s="571"/>
      <c r="L12" s="570"/>
      <c r="M12" s="571"/>
      <c r="N12" s="570">
        <v>2</v>
      </c>
      <c r="O12" s="571">
        <v>14</v>
      </c>
      <c r="P12" s="570"/>
      <c r="Q12" s="571"/>
      <c r="R12" s="570"/>
      <c r="S12" s="571"/>
      <c r="T12" s="570"/>
      <c r="U12" s="571"/>
      <c r="V12" s="570"/>
      <c r="W12" s="571"/>
      <c r="X12" s="570"/>
      <c r="Y12" s="571"/>
      <c r="Z12" s="570"/>
      <c r="AA12" s="571"/>
      <c r="AB12" s="570"/>
      <c r="AC12" s="571"/>
      <c r="AD12" s="570">
        <v>1</v>
      </c>
      <c r="AE12" s="571">
        <v>10</v>
      </c>
      <c r="AF12" s="570"/>
      <c r="AG12" s="571"/>
      <c r="AH12" s="572"/>
      <c r="AI12" s="573"/>
      <c r="AJ12" s="572"/>
      <c r="AK12" s="573"/>
      <c r="AL12" s="572"/>
      <c r="AM12" s="573"/>
      <c r="AN12" s="113"/>
      <c r="AO12" s="114"/>
      <c r="AP12" s="113">
        <v>1</v>
      </c>
      <c r="AQ12" s="114">
        <v>10</v>
      </c>
      <c r="AR12" s="113"/>
      <c r="AS12" s="114"/>
      <c r="AT12" s="113"/>
      <c r="AU12" s="114"/>
      <c r="AV12" s="113"/>
      <c r="AW12" s="114"/>
      <c r="AX12" s="1367"/>
    </row>
    <row r="13" spans="1:50" ht="36" customHeight="1">
      <c r="A13" s="80" t="s">
        <v>38</v>
      </c>
      <c r="B13" s="561"/>
      <c r="C13" s="562"/>
      <c r="D13" s="561">
        <v>2</v>
      </c>
      <c r="E13" s="562">
        <v>28</v>
      </c>
      <c r="F13" s="561"/>
      <c r="G13" s="562"/>
      <c r="H13" s="561"/>
      <c r="I13" s="562"/>
      <c r="J13" s="561">
        <v>1</v>
      </c>
      <c r="K13" s="562">
        <v>5</v>
      </c>
      <c r="L13" s="561"/>
      <c r="M13" s="562"/>
      <c r="N13" s="561">
        <v>1</v>
      </c>
      <c r="O13" s="562">
        <v>10</v>
      </c>
      <c r="P13" s="561">
        <v>1</v>
      </c>
      <c r="Q13" s="562">
        <v>1</v>
      </c>
      <c r="R13" s="561">
        <v>1</v>
      </c>
      <c r="S13" s="562">
        <v>4</v>
      </c>
      <c r="T13" s="561"/>
      <c r="U13" s="562"/>
      <c r="V13" s="561"/>
      <c r="W13" s="562"/>
      <c r="X13" s="561"/>
      <c r="Y13" s="562"/>
      <c r="Z13" s="561">
        <v>5</v>
      </c>
      <c r="AA13" s="562">
        <v>10</v>
      </c>
      <c r="AB13" s="561">
        <v>1</v>
      </c>
      <c r="AC13" s="562">
        <v>5</v>
      </c>
      <c r="AD13" s="561"/>
      <c r="AE13" s="562"/>
      <c r="AF13" s="561"/>
      <c r="AG13" s="562"/>
      <c r="AH13" s="563"/>
      <c r="AI13" s="564"/>
      <c r="AJ13" s="563"/>
      <c r="AK13" s="564"/>
      <c r="AL13" s="563"/>
      <c r="AM13" s="564"/>
      <c r="AN13" s="115"/>
      <c r="AO13" s="116"/>
      <c r="AP13" s="115"/>
      <c r="AQ13" s="116"/>
      <c r="AR13" s="115"/>
      <c r="AS13" s="116"/>
      <c r="AT13" s="115"/>
      <c r="AU13" s="116"/>
      <c r="AV13" s="115"/>
      <c r="AW13" s="116"/>
      <c r="AX13" s="1367"/>
    </row>
    <row r="14" spans="1:50" ht="36" customHeight="1">
      <c r="A14" s="81" t="s">
        <v>15</v>
      </c>
      <c r="B14" s="570">
        <f aca="true" t="shared" si="0" ref="B14:R14">SUM(B7:B13)</f>
        <v>2</v>
      </c>
      <c r="C14" s="570">
        <v>12</v>
      </c>
      <c r="D14" s="570">
        <f t="shared" si="0"/>
        <v>7</v>
      </c>
      <c r="E14" s="570">
        <f t="shared" si="0"/>
        <v>64</v>
      </c>
      <c r="F14" s="570">
        <v>3</v>
      </c>
      <c r="G14" s="570">
        <f t="shared" si="0"/>
        <v>13</v>
      </c>
      <c r="H14" s="570">
        <f t="shared" si="0"/>
        <v>1</v>
      </c>
      <c r="I14" s="570">
        <f t="shared" si="0"/>
        <v>8</v>
      </c>
      <c r="J14" s="570">
        <f t="shared" si="0"/>
        <v>4</v>
      </c>
      <c r="K14" s="570">
        <f t="shared" si="0"/>
        <v>18</v>
      </c>
      <c r="L14" s="570">
        <v>11</v>
      </c>
      <c r="M14" s="570">
        <f t="shared" si="0"/>
        <v>110</v>
      </c>
      <c r="N14" s="570">
        <f t="shared" si="0"/>
        <v>5</v>
      </c>
      <c r="O14" s="570">
        <f t="shared" si="0"/>
        <v>34</v>
      </c>
      <c r="P14" s="570">
        <v>4</v>
      </c>
      <c r="Q14" s="570">
        <f t="shared" si="0"/>
        <v>21</v>
      </c>
      <c r="R14" s="570">
        <f t="shared" si="0"/>
        <v>4</v>
      </c>
      <c r="S14" s="570">
        <f aca="true" t="shared" si="1" ref="S14:AS14">SUM(S7:S13)</f>
        <v>48</v>
      </c>
      <c r="T14" s="570">
        <f t="shared" si="1"/>
        <v>1</v>
      </c>
      <c r="U14" s="570">
        <f t="shared" si="1"/>
        <v>10</v>
      </c>
      <c r="V14" s="570">
        <f t="shared" si="1"/>
        <v>1</v>
      </c>
      <c r="W14" s="570">
        <f t="shared" si="1"/>
        <v>5</v>
      </c>
      <c r="X14" s="570">
        <f t="shared" si="1"/>
        <v>1</v>
      </c>
      <c r="Y14" s="570">
        <f t="shared" si="1"/>
        <v>5</v>
      </c>
      <c r="Z14" s="570">
        <f t="shared" si="1"/>
        <v>5</v>
      </c>
      <c r="AA14" s="570">
        <f t="shared" si="1"/>
        <v>10</v>
      </c>
      <c r="AB14" s="570">
        <f t="shared" si="1"/>
        <v>1</v>
      </c>
      <c r="AC14" s="570">
        <f t="shared" si="1"/>
        <v>5</v>
      </c>
      <c r="AD14" s="570">
        <f t="shared" si="1"/>
        <v>4</v>
      </c>
      <c r="AE14" s="570">
        <f t="shared" si="1"/>
        <v>104</v>
      </c>
      <c r="AF14" s="570">
        <f t="shared" si="1"/>
        <v>1</v>
      </c>
      <c r="AG14" s="570">
        <f t="shared" si="1"/>
        <v>90</v>
      </c>
      <c r="AH14" s="570">
        <v>1</v>
      </c>
      <c r="AI14" s="570">
        <f t="shared" si="1"/>
        <v>9</v>
      </c>
      <c r="AJ14" s="570">
        <v>1</v>
      </c>
      <c r="AK14" s="570">
        <f t="shared" si="1"/>
        <v>4</v>
      </c>
      <c r="AL14" s="570">
        <v>2</v>
      </c>
      <c r="AM14" s="570">
        <f t="shared" si="1"/>
        <v>28</v>
      </c>
      <c r="AN14" s="570">
        <f t="shared" si="1"/>
        <v>1</v>
      </c>
      <c r="AO14" s="570">
        <f t="shared" si="1"/>
        <v>30</v>
      </c>
      <c r="AP14" s="570">
        <f t="shared" si="1"/>
        <v>1</v>
      </c>
      <c r="AQ14" s="570">
        <f t="shared" si="1"/>
        <v>10</v>
      </c>
      <c r="AR14" s="570">
        <f t="shared" si="1"/>
        <v>2</v>
      </c>
      <c r="AS14" s="570">
        <f t="shared" si="1"/>
        <v>20</v>
      </c>
      <c r="AT14" s="113"/>
      <c r="AU14" s="114"/>
      <c r="AV14" s="113"/>
      <c r="AW14" s="114"/>
      <c r="AX14" s="1367"/>
    </row>
    <row r="15" spans="1:50" ht="48.75" customHeight="1" thickBot="1">
      <c r="A15" s="245" t="s">
        <v>280</v>
      </c>
      <c r="B15" s="565">
        <v>2</v>
      </c>
      <c r="C15" s="566"/>
      <c r="D15" s="565">
        <v>6</v>
      </c>
      <c r="E15" s="566"/>
      <c r="F15" s="565"/>
      <c r="G15" s="566"/>
      <c r="H15" s="565">
        <v>1</v>
      </c>
      <c r="I15" s="566"/>
      <c r="J15" s="565"/>
      <c r="K15" s="566"/>
      <c r="L15" s="565">
        <v>11</v>
      </c>
      <c r="M15" s="566"/>
      <c r="N15" s="565">
        <v>3</v>
      </c>
      <c r="O15" s="566"/>
      <c r="P15" s="565">
        <v>1</v>
      </c>
      <c r="Q15" s="566"/>
      <c r="R15" s="565">
        <v>3</v>
      </c>
      <c r="S15" s="566"/>
      <c r="T15" s="565">
        <v>1</v>
      </c>
      <c r="U15" s="566">
        <v>10</v>
      </c>
      <c r="V15" s="565"/>
      <c r="W15" s="566"/>
      <c r="X15" s="565"/>
      <c r="Y15" s="566"/>
      <c r="Z15" s="565"/>
      <c r="AA15" s="566"/>
      <c r="AB15" s="567"/>
      <c r="AC15" s="567"/>
      <c r="AD15" s="565">
        <v>1</v>
      </c>
      <c r="AE15" s="566">
        <v>90</v>
      </c>
      <c r="AF15" s="565">
        <v>1</v>
      </c>
      <c r="AG15" s="566">
        <v>90</v>
      </c>
      <c r="AH15" s="568">
        <v>1</v>
      </c>
      <c r="AI15" s="569"/>
      <c r="AJ15" s="568"/>
      <c r="AK15" s="569"/>
      <c r="AL15" s="568">
        <v>2</v>
      </c>
      <c r="AM15" s="569"/>
      <c r="AN15" s="117">
        <v>1</v>
      </c>
      <c r="AO15" s="118"/>
      <c r="AP15" s="117">
        <v>1</v>
      </c>
      <c r="AQ15" s="118"/>
      <c r="AR15" s="117">
        <v>2</v>
      </c>
      <c r="AS15" s="118"/>
      <c r="AT15" s="117"/>
      <c r="AU15" s="118"/>
      <c r="AV15" s="117"/>
      <c r="AW15" s="118"/>
      <c r="AX15" s="1368"/>
    </row>
    <row r="16" spans="1:50" ht="17.25" customHeight="1" thickTop="1">
      <c r="A16" s="482"/>
      <c r="B16" s="2"/>
      <c r="C16" s="2"/>
      <c r="D16" s="2"/>
      <c r="E16" s="2"/>
      <c r="F16" s="2"/>
      <c r="G16" s="2"/>
      <c r="H16" s="2"/>
      <c r="I16" s="2"/>
      <c r="J16" s="2"/>
      <c r="K16" s="2"/>
      <c r="L16" s="2"/>
      <c r="AH16" s="482"/>
      <c r="AI16" s="482"/>
      <c r="AJ16" s="482"/>
      <c r="AK16" s="482"/>
      <c r="AL16" s="482"/>
      <c r="AM16" s="482"/>
      <c r="AN16" s="2"/>
      <c r="AO16" s="2"/>
      <c r="AP16" s="2"/>
      <c r="AQ16" s="2"/>
      <c r="AR16" s="2"/>
      <c r="AS16" s="2"/>
      <c r="AT16" s="2"/>
      <c r="AU16" s="2"/>
      <c r="AV16" s="2"/>
      <c r="AW16" s="2"/>
      <c r="AX16" s="2"/>
    </row>
    <row r="17" spans="1:50" ht="18" customHeight="1">
      <c r="A17" s="483"/>
      <c r="B17" s="2"/>
      <c r="C17" s="2"/>
      <c r="D17" s="2"/>
      <c r="E17" s="2"/>
      <c r="F17" s="2"/>
      <c r="G17" s="2"/>
      <c r="H17" s="2"/>
      <c r="I17" s="2"/>
      <c r="J17" s="2"/>
      <c r="K17" s="2"/>
      <c r="L17" s="2"/>
      <c r="AH17" s="486"/>
      <c r="AI17" s="486"/>
      <c r="AJ17" s="486"/>
      <c r="AK17" s="486"/>
      <c r="AL17" s="486"/>
      <c r="AM17" s="486"/>
      <c r="AN17" s="2"/>
      <c r="AO17" s="2"/>
      <c r="AP17" s="2"/>
      <c r="AQ17" s="2"/>
      <c r="AR17" s="2"/>
      <c r="AS17" s="2"/>
      <c r="AT17" s="2"/>
      <c r="AU17" s="2"/>
      <c r="AV17" s="2"/>
      <c r="AW17" s="2"/>
      <c r="AX17" s="2"/>
    </row>
    <row r="18" spans="1:39" ht="18" customHeight="1">
      <c r="A18" s="483"/>
      <c r="AH18" s="487"/>
      <c r="AI18" s="487"/>
      <c r="AJ18" s="487"/>
      <c r="AK18" s="487"/>
      <c r="AL18" s="487"/>
      <c r="AM18" s="487"/>
    </row>
    <row r="19" spans="1:39" ht="18" customHeight="1">
      <c r="A19" s="483"/>
      <c r="AH19" s="487"/>
      <c r="AI19" s="487"/>
      <c r="AJ19" s="487"/>
      <c r="AK19" s="487"/>
      <c r="AL19" s="487"/>
      <c r="AM19" s="487"/>
    </row>
    <row r="20" spans="1:39" ht="18" customHeight="1">
      <c r="A20" s="483"/>
      <c r="AH20" s="487"/>
      <c r="AI20" s="487"/>
      <c r="AJ20" s="487"/>
      <c r="AK20" s="487"/>
      <c r="AL20" s="487"/>
      <c r="AM20" s="487"/>
    </row>
    <row r="21" spans="1:39" ht="18" customHeight="1">
      <c r="A21" s="484"/>
      <c r="AH21" s="488"/>
      <c r="AI21" s="488"/>
      <c r="AJ21" s="488"/>
      <c r="AK21" s="488"/>
      <c r="AL21" s="488"/>
      <c r="AM21" s="488"/>
    </row>
    <row r="22" spans="1:39" ht="18" customHeight="1">
      <c r="A22" s="484"/>
      <c r="AH22" s="487"/>
      <c r="AI22" s="487"/>
      <c r="AJ22" s="487"/>
      <c r="AK22" s="487"/>
      <c r="AL22" s="487"/>
      <c r="AM22" s="487"/>
    </row>
    <row r="23" spans="1:39" ht="18" customHeight="1">
      <c r="A23" s="484"/>
      <c r="AH23" s="487"/>
      <c r="AI23" s="487"/>
      <c r="AJ23" s="487"/>
      <c r="AK23" s="487"/>
      <c r="AL23" s="487"/>
      <c r="AM23" s="487"/>
    </row>
    <row r="24" spans="34:39" ht="15.75">
      <c r="AH24" s="487"/>
      <c r="AI24" s="487"/>
      <c r="AJ24" s="487"/>
      <c r="AK24" s="487"/>
      <c r="AL24" s="487"/>
      <c r="AM24" s="487"/>
    </row>
  </sheetData>
  <sheetProtection insertColumns="0"/>
  <mergeCells count="78">
    <mergeCell ref="AH4:AI4"/>
    <mergeCell ref="AJ4:AK4"/>
    <mergeCell ref="AL4:AM4"/>
    <mergeCell ref="AH5:AH6"/>
    <mergeCell ref="AI5:AI6"/>
    <mergeCell ref="AJ5:AJ6"/>
    <mergeCell ref="AK5:AK6"/>
    <mergeCell ref="AL5:AL6"/>
    <mergeCell ref="AM5:AM6"/>
    <mergeCell ref="AX7:AX15"/>
    <mergeCell ref="AX4:AX6"/>
    <mergeCell ref="AR4:AS4"/>
    <mergeCell ref="AV4:AW4"/>
    <mergeCell ref="A4:A6"/>
    <mergeCell ref="AN5:AN6"/>
    <mergeCell ref="AT5:AT6"/>
    <mergeCell ref="AU5:AU6"/>
    <mergeCell ref="AV5:AV6"/>
    <mergeCell ref="AT4:AU4"/>
    <mergeCell ref="AN4:AO4"/>
    <mergeCell ref="AP4:AQ4"/>
    <mergeCell ref="AP5:AP6"/>
    <mergeCell ref="AR5:AR6"/>
    <mergeCell ref="A3:AX3"/>
    <mergeCell ref="AN1:AX1"/>
    <mergeCell ref="AO5:AO6"/>
    <mergeCell ref="AQ5:AQ6"/>
    <mergeCell ref="AS5:AS6"/>
    <mergeCell ref="AW5:AW6"/>
    <mergeCell ref="B1:L1"/>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F5:AF6"/>
    <mergeCell ref="AG5:AG6"/>
    <mergeCell ref="Z5:Z6"/>
    <mergeCell ref="AA5:AA6"/>
    <mergeCell ref="AB5:AB6"/>
    <mergeCell ref="AC5:AC6"/>
    <mergeCell ref="AD5:AD6"/>
    <mergeCell ref="AE5:AE6"/>
  </mergeCells>
  <printOptions horizontalCentered="1"/>
  <pageMargins left="0.2362204724409449" right="0.2362204724409449" top="0.7480314960629921" bottom="0.7480314960629921" header="0" footer="0"/>
  <pageSetup horizontalDpi="300" verticalDpi="300" orientation="landscape" paperSize="9" scale="90" r:id="rId2"/>
  <headerFooter>
    <oddHeader>&amp;L&amp;G&amp;R&amp;F</oddHeader>
    <oddFooter>&amp;LНаучен секретар (подпис):&amp;CДиректор (подпис и печат):&amp;Rстр. &amp;P от &amp;N &amp;A</oddFooter>
  </headerFooter>
  <legacyDrawingHF r:id="rId1"/>
</worksheet>
</file>

<file path=xl/worksheets/sheet41.xml><?xml version="1.0" encoding="utf-8"?>
<worksheet xmlns="http://schemas.openxmlformats.org/spreadsheetml/2006/main" xmlns:r="http://schemas.openxmlformats.org/officeDocument/2006/relationships">
  <dimension ref="A1:E11"/>
  <sheetViews>
    <sheetView showGridLines="0" zoomScale="80" zoomScaleNormal="80" zoomScalePageLayoutView="70" workbookViewId="0" topLeftCell="A1">
      <selection activeCell="A7" sqref="A7:A9"/>
    </sheetView>
  </sheetViews>
  <sheetFormatPr defaultColWidth="9.140625" defaultRowHeight="15"/>
  <cols>
    <col min="1" max="1" width="47.57421875" style="4" customWidth="1"/>
    <col min="2" max="2" width="49.421875" style="4" customWidth="1"/>
    <col min="3" max="3" width="14.57421875" style="4" customWidth="1"/>
    <col min="4" max="248" width="9.140625" style="4" customWidth="1"/>
    <col min="249" max="249" width="13.7109375" style="4" customWidth="1"/>
    <col min="250" max="250" width="14.57421875" style="4" customWidth="1"/>
    <col min="251" max="252" width="22.421875" style="4" customWidth="1"/>
    <col min="253" max="253" width="14.57421875" style="4" customWidth="1"/>
    <col min="254" max="16384" width="9.140625" style="4" customWidth="1"/>
  </cols>
  <sheetData>
    <row r="1" spans="1:5" s="73" customFormat="1" ht="16.5">
      <c r="A1" s="79" t="s">
        <v>59</v>
      </c>
      <c r="B1" s="266" t="str">
        <f>[0]!Name</f>
        <v>Институт по биоразнообразие и екосистемни изследвания</v>
      </c>
      <c r="C1" s="266"/>
      <c r="D1" s="266"/>
      <c r="E1" s="266"/>
    </row>
    <row r="2" s="2" customFormat="1" ht="21.75" customHeight="1"/>
    <row r="3" spans="1:3" s="5" customFormat="1" ht="75" customHeight="1">
      <c r="A3" s="1382" t="s">
        <v>212</v>
      </c>
      <c r="B3" s="1382"/>
      <c r="C3" s="1382"/>
    </row>
    <row r="4" spans="1:3" s="1" customFormat="1" ht="84.75" customHeight="1" thickBot="1">
      <c r="A4" s="83" t="s">
        <v>210</v>
      </c>
      <c r="B4" s="1380" t="s">
        <v>47</v>
      </c>
      <c r="C4" s="1381"/>
    </row>
    <row r="5" spans="1:3" s="1" customFormat="1" ht="15.75">
      <c r="A5" s="193"/>
      <c r="B5" s="194" t="s">
        <v>209</v>
      </c>
      <c r="C5" s="194" t="s">
        <v>43</v>
      </c>
    </row>
    <row r="6" spans="1:3" s="6" customFormat="1" ht="14.25">
      <c r="A6" s="173"/>
      <c r="B6" s="174"/>
      <c r="C6" s="246"/>
    </row>
    <row r="7" spans="1:3" s="6" customFormat="1" ht="14.25">
      <c r="A7" s="1064"/>
      <c r="B7" s="175"/>
      <c r="C7" s="247"/>
    </row>
    <row r="8" spans="1:3" s="6" customFormat="1" ht="14.25">
      <c r="A8" s="1064"/>
      <c r="B8" s="175"/>
      <c r="C8" s="247"/>
    </row>
    <row r="9" spans="1:3" s="6" customFormat="1" ht="14.25">
      <c r="A9" s="1064"/>
      <c r="B9" s="175"/>
      <c r="C9" s="247"/>
    </row>
    <row r="10" spans="1:3" s="6" customFormat="1" ht="15">
      <c r="A10" s="1063"/>
      <c r="B10" s="248" t="s">
        <v>234</v>
      </c>
      <c r="C10" s="249">
        <f>SUM(C6:C9)</f>
        <v>0</v>
      </c>
    </row>
    <row r="11" spans="1:3" s="6" customFormat="1" ht="15.75" customHeight="1">
      <c r="A11" s="1340" t="s">
        <v>186</v>
      </c>
      <c r="B11" s="1341"/>
      <c r="C11" s="1341"/>
    </row>
  </sheetData>
  <sheetProtection insertRows="0" deleteRows="0"/>
  <mergeCells count="3">
    <mergeCell ref="A11:C11"/>
    <mergeCell ref="B4:C4"/>
    <mergeCell ref="A3:C3"/>
  </mergeCells>
  <printOptions horizontalCentered="1"/>
  <pageMargins left="0.2362204724409449" right="0.2362204724409449" top="0.7874015748031497" bottom="0.5511811023622047" header="0" footer="0"/>
  <pageSetup horizontalDpi="300" verticalDpi="300" orientation="landscape" paperSize="9"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2.xml><?xml version="1.0" encoding="utf-8"?>
<worksheet xmlns="http://schemas.openxmlformats.org/spreadsheetml/2006/main" xmlns:r="http://schemas.openxmlformats.org/officeDocument/2006/relationships">
  <dimension ref="A1:E24"/>
  <sheetViews>
    <sheetView showGridLines="0" zoomScale="80" zoomScaleNormal="80" zoomScalePageLayoutView="70" workbookViewId="0" topLeftCell="A6">
      <selection activeCell="H22" sqref="H22"/>
    </sheetView>
  </sheetViews>
  <sheetFormatPr defaultColWidth="9.140625" defaultRowHeight="15"/>
  <cols>
    <col min="1" max="1" width="45.7109375" style="4" customWidth="1"/>
    <col min="2" max="2" width="41.140625" style="4" customWidth="1"/>
    <col min="3" max="4" width="14.57421875" style="4" customWidth="1"/>
    <col min="5" max="5" width="18.57421875" style="4" customWidth="1"/>
    <col min="6" max="248" width="9.140625" style="4" customWidth="1"/>
    <col min="249" max="249" width="13.7109375" style="4" customWidth="1"/>
    <col min="250" max="250" width="14.57421875" style="4" customWidth="1"/>
    <col min="251" max="252" width="22.421875" style="4" customWidth="1"/>
    <col min="253" max="253" width="14.57421875" style="4" customWidth="1"/>
    <col min="254" max="16384" width="9.140625" style="4" customWidth="1"/>
  </cols>
  <sheetData>
    <row r="1" spans="1:5" s="73" customFormat="1" ht="16.5">
      <c r="A1" s="203" t="s">
        <v>59</v>
      </c>
      <c r="B1" s="1327" t="str">
        <f>[0]!Name</f>
        <v>Институт по биоразнообразие и екосистемни изследвания</v>
      </c>
      <c r="C1" s="1327"/>
      <c r="D1" s="1327"/>
      <c r="E1" s="1327"/>
    </row>
    <row r="2" s="2" customFormat="1" ht="21.75" customHeight="1"/>
    <row r="3" s="125" customFormat="1" ht="14.25"/>
    <row r="4" spans="1:4" s="95" customFormat="1" ht="36.75" customHeight="1" thickBot="1">
      <c r="A4" s="1208" t="s">
        <v>215</v>
      </c>
      <c r="B4" s="1208"/>
      <c r="C4" s="1208"/>
      <c r="D4" s="1208"/>
    </row>
    <row r="5" spans="1:5" s="96" customFormat="1" ht="152.25" customHeight="1" thickBot="1" thickTop="1">
      <c r="A5" s="176" t="s">
        <v>56</v>
      </c>
      <c r="B5" s="177" t="s">
        <v>57</v>
      </c>
      <c r="C5" s="177" t="s">
        <v>235</v>
      </c>
      <c r="D5" s="177" t="s">
        <v>236</v>
      </c>
      <c r="E5" s="250" t="s">
        <v>281</v>
      </c>
    </row>
    <row r="6" spans="1:5" s="96" customFormat="1" ht="16.5" thickBot="1">
      <c r="A6" s="178" t="s">
        <v>85</v>
      </c>
      <c r="B6" s="179" t="s">
        <v>86</v>
      </c>
      <c r="C6" s="180" t="s">
        <v>87</v>
      </c>
      <c r="D6" s="180" t="s">
        <v>88</v>
      </c>
      <c r="E6" s="251" t="s">
        <v>104</v>
      </c>
    </row>
    <row r="7" spans="1:5" s="6" customFormat="1" ht="26.25" thickTop="1">
      <c r="A7" s="1065" t="s">
        <v>1260</v>
      </c>
      <c r="B7" s="1066"/>
      <c r="C7" s="1067"/>
      <c r="D7" s="1067"/>
      <c r="E7" s="1068" t="s">
        <v>1261</v>
      </c>
    </row>
    <row r="8" spans="1:5" s="478" customFormat="1" ht="102">
      <c r="A8" s="1069" t="s">
        <v>1262</v>
      </c>
      <c r="B8" s="1070" t="s">
        <v>1263</v>
      </c>
      <c r="C8" s="1071"/>
      <c r="D8" s="1071"/>
      <c r="E8" s="1072"/>
    </row>
    <row r="9" spans="1:5" s="478" customFormat="1" ht="14.25">
      <c r="A9" s="1069" t="s">
        <v>1264</v>
      </c>
      <c r="B9" s="1073"/>
      <c r="C9" s="1074"/>
      <c r="D9" s="1074"/>
      <c r="E9" s="1075"/>
    </row>
    <row r="10" spans="1:5" s="478" customFormat="1" ht="14.25">
      <c r="A10" s="1076" t="s">
        <v>1265</v>
      </c>
      <c r="B10" s="1073"/>
      <c r="C10" s="1074"/>
      <c r="D10" s="1074"/>
      <c r="E10" s="1075"/>
    </row>
    <row r="11" spans="1:5" s="478" customFormat="1" ht="25.5">
      <c r="A11" s="1069" t="s">
        <v>1266</v>
      </c>
      <c r="B11" s="1073"/>
      <c r="C11" s="1074"/>
      <c r="D11" s="1074"/>
      <c r="E11" s="1075"/>
    </row>
    <row r="12" spans="1:5" s="478" customFormat="1" ht="25.5">
      <c r="A12" s="1069" t="s">
        <v>1267</v>
      </c>
      <c r="B12" s="1073"/>
      <c r="C12" s="1074"/>
      <c r="D12" s="1074"/>
      <c r="E12" s="1075"/>
    </row>
    <row r="13" spans="1:5" s="478" customFormat="1" ht="25.5">
      <c r="A13" s="1069" t="s">
        <v>1268</v>
      </c>
      <c r="B13" s="1073"/>
      <c r="C13" s="1074"/>
      <c r="D13" s="1077"/>
      <c r="E13" s="1078"/>
    </row>
    <row r="14" spans="1:5" s="478" customFormat="1" ht="38.25">
      <c r="A14" s="1076" t="s">
        <v>1269</v>
      </c>
      <c r="B14" s="1073"/>
      <c r="C14" s="1079"/>
      <c r="D14" s="1080"/>
      <c r="E14" s="1080" t="s">
        <v>1270</v>
      </c>
    </row>
    <row r="15" spans="1:5" s="493" customFormat="1" ht="14.25">
      <c r="A15" s="1081" t="s">
        <v>1529</v>
      </c>
      <c r="B15" s="1081" t="s">
        <v>1530</v>
      </c>
      <c r="C15" s="1082" t="s">
        <v>376</v>
      </c>
      <c r="D15" s="1083" t="s">
        <v>376</v>
      </c>
      <c r="E15" s="1084"/>
    </row>
    <row r="16" spans="1:5" s="493" customFormat="1" ht="25.5">
      <c r="A16" s="1081" t="s">
        <v>1531</v>
      </c>
      <c r="B16" s="1081" t="s">
        <v>1532</v>
      </c>
      <c r="C16" s="1082" t="s">
        <v>376</v>
      </c>
      <c r="D16" s="1083"/>
      <c r="E16" s="1084"/>
    </row>
    <row r="17" spans="1:5" s="493" customFormat="1" ht="14.25">
      <c r="A17" s="1085" t="s">
        <v>1533</v>
      </c>
      <c r="B17" s="1081" t="s">
        <v>1534</v>
      </c>
      <c r="C17" s="1082" t="s">
        <v>1535</v>
      </c>
      <c r="D17" s="1083" t="s">
        <v>1535</v>
      </c>
      <c r="E17" s="1084"/>
    </row>
    <row r="18" spans="1:5" s="493" customFormat="1" ht="14.25">
      <c r="A18" s="1085" t="s">
        <v>2197</v>
      </c>
      <c r="B18" s="1081"/>
      <c r="C18" s="1082" t="s">
        <v>376</v>
      </c>
      <c r="D18" s="1083"/>
      <c r="E18" s="1084"/>
    </row>
    <row r="19" spans="1:5" s="493" customFormat="1" ht="14.25">
      <c r="A19" s="1085" t="s">
        <v>1536</v>
      </c>
      <c r="B19" s="1081"/>
      <c r="C19" s="1082" t="s">
        <v>376</v>
      </c>
      <c r="D19" s="1083"/>
      <c r="E19" s="1084"/>
    </row>
    <row r="20" spans="1:5" s="493" customFormat="1" ht="14.25">
      <c r="A20" s="1085" t="s">
        <v>1537</v>
      </c>
      <c r="B20" s="1081"/>
      <c r="C20" s="1082" t="s">
        <v>376</v>
      </c>
      <c r="D20" s="1083"/>
      <c r="E20" s="1084"/>
    </row>
    <row r="21" spans="1:5" s="493" customFormat="1" ht="14.25">
      <c r="A21" s="1085" t="s">
        <v>1538</v>
      </c>
      <c r="B21" s="1081"/>
      <c r="C21" s="1082" t="s">
        <v>376</v>
      </c>
      <c r="D21" s="1083"/>
      <c r="E21" s="1084"/>
    </row>
    <row r="22" spans="1:5" s="6" customFormat="1" ht="14.25">
      <c r="A22" s="1086"/>
      <c r="B22" s="1087"/>
      <c r="C22" s="1088"/>
      <c r="D22" s="1067"/>
      <c r="E22" s="1068"/>
    </row>
    <row r="23" spans="1:5" s="6" customFormat="1" ht="14.25">
      <c r="A23" s="1086"/>
      <c r="B23" s="1087"/>
      <c r="C23" s="1088"/>
      <c r="D23" s="1088"/>
      <c r="E23" s="1089"/>
    </row>
    <row r="24" spans="1:5" s="6" customFormat="1" ht="15">
      <c r="A24" s="1340" t="s">
        <v>186</v>
      </c>
      <c r="B24" s="1341"/>
      <c r="C24" s="1341"/>
      <c r="D24" s="1341"/>
      <c r="E24" s="1341"/>
    </row>
  </sheetData>
  <sheetProtection insertRows="0" deleteRows="0"/>
  <mergeCells count="3">
    <mergeCell ref="B1:E1"/>
    <mergeCell ref="A4:D4"/>
    <mergeCell ref="A24:E24"/>
  </mergeCells>
  <printOptions horizontalCentered="1"/>
  <pageMargins left="0.2362204724409449" right="0.2362204724409449" top="0.7874015748031497" bottom="0.5511811023622047" header="0" footer="0"/>
  <pageSetup horizontalDpi="300" verticalDpi="300" orientation="landscape" paperSize="9"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3.xml><?xml version="1.0" encoding="utf-8"?>
<worksheet xmlns="http://schemas.openxmlformats.org/spreadsheetml/2006/main" xmlns:r="http://schemas.openxmlformats.org/officeDocument/2006/relationships">
  <dimension ref="A1:S6"/>
  <sheetViews>
    <sheetView zoomScalePageLayoutView="0" workbookViewId="0" topLeftCell="A1">
      <selection activeCell="U1" sqref="U1:U16384"/>
    </sheetView>
  </sheetViews>
  <sheetFormatPr defaultColWidth="9.140625" defaultRowHeight="15"/>
  <cols>
    <col min="1" max="1" width="18.421875" style="0" customWidth="1"/>
    <col min="3" max="3" width="18.00390625" style="0" customWidth="1"/>
    <col min="5" max="5" width="20.140625" style="0" customWidth="1"/>
    <col min="7" max="7" width="12.140625" style="0" customWidth="1"/>
    <col min="13" max="13" width="16.00390625" style="0" customWidth="1"/>
    <col min="15" max="15" width="15.7109375" style="0" customWidth="1"/>
    <col min="17" max="17" width="18.57421875" style="0" customWidth="1"/>
    <col min="19" max="19" width="24.00390625" style="0" customWidth="1"/>
  </cols>
  <sheetData>
    <row r="1" spans="1:19" ht="15">
      <c r="A1" s="259" t="s">
        <v>77</v>
      </c>
      <c r="C1" t="s">
        <v>79</v>
      </c>
      <c r="E1" s="260" t="s">
        <v>288</v>
      </c>
      <c r="G1" t="s">
        <v>40</v>
      </c>
      <c r="I1" t="s">
        <v>134</v>
      </c>
      <c r="K1" t="s">
        <v>297</v>
      </c>
      <c r="M1" s="261" t="s">
        <v>146</v>
      </c>
      <c r="O1" t="s">
        <v>308</v>
      </c>
      <c r="Q1" s="261" t="s">
        <v>161</v>
      </c>
      <c r="S1" s="261" t="s">
        <v>165</v>
      </c>
    </row>
    <row r="2" spans="1:19" ht="15">
      <c r="A2" s="259" t="s">
        <v>78</v>
      </c>
      <c r="C2" t="s">
        <v>80</v>
      </c>
      <c r="E2" t="s">
        <v>289</v>
      </c>
      <c r="G2" t="s">
        <v>99</v>
      </c>
      <c r="I2" t="s">
        <v>135</v>
      </c>
      <c r="M2" s="261" t="s">
        <v>147</v>
      </c>
      <c r="O2" t="s">
        <v>309</v>
      </c>
      <c r="Q2" s="261" t="s">
        <v>162</v>
      </c>
      <c r="S2" s="261" t="s">
        <v>166</v>
      </c>
    </row>
    <row r="3" spans="3:18" ht="15">
      <c r="C3" t="s">
        <v>81</v>
      </c>
      <c r="E3" t="s">
        <v>290</v>
      </c>
      <c r="O3" t="s">
        <v>310</v>
      </c>
      <c r="Q3" s="261" t="s">
        <v>163</v>
      </c>
      <c r="R3" s="261"/>
    </row>
    <row r="4" spans="3:18" ht="15">
      <c r="C4" t="s">
        <v>82</v>
      </c>
      <c r="O4" t="s">
        <v>311</v>
      </c>
      <c r="Q4" s="261" t="s">
        <v>164</v>
      </c>
      <c r="R4" s="261"/>
    </row>
    <row r="5" ht="15">
      <c r="C5" t="s">
        <v>83</v>
      </c>
    </row>
    <row r="6" ht="15">
      <c r="C6" t="s">
        <v>84</v>
      </c>
    </row>
  </sheetData>
  <sheetProtection/>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F25"/>
  <sheetViews>
    <sheetView showGridLines="0" zoomScale="80" zoomScaleNormal="80" zoomScaleSheetLayoutView="50" zoomScalePageLayoutView="50" workbookViewId="0" topLeftCell="A17">
      <selection activeCell="A19" sqref="A19"/>
    </sheetView>
  </sheetViews>
  <sheetFormatPr defaultColWidth="9.140625" defaultRowHeight="15"/>
  <cols>
    <col min="1" max="1" width="17.28125" style="2" customWidth="1"/>
    <col min="2" max="2" width="12.421875" style="2" customWidth="1"/>
    <col min="3" max="3" width="14.57421875" style="2" customWidth="1"/>
    <col min="4" max="5" width="12.00390625" style="2" customWidth="1"/>
    <col min="6" max="6" width="11.57421875" style="37" customWidth="1"/>
    <col min="7" max="7" width="14.003906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0.57421875" style="2" customWidth="1"/>
    <col min="14" max="14" width="10.28125" style="2" customWidth="1"/>
    <col min="15" max="15" width="14.421875" style="2" customWidth="1"/>
    <col min="16" max="16" width="10.7109375" style="2" customWidth="1"/>
    <col min="17" max="17" width="9.8515625" style="2" customWidth="1"/>
    <col min="18" max="18" width="14.00390625" style="2" customWidth="1"/>
    <col min="19" max="19" width="10.851562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1150" t="s">
        <v>59</v>
      </c>
      <c r="B1" s="1150"/>
      <c r="C1" s="1150"/>
      <c r="D1" s="1128" t="str">
        <f>[0]!Name</f>
        <v>Институт по биоразнообразие и екосистемни изследвания</v>
      </c>
      <c r="E1" s="1128"/>
      <c r="F1" s="1128"/>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c r="AD1" s="1128"/>
      <c r="AE1" s="1128"/>
    </row>
    <row r="2" ht="21.75" customHeight="1"/>
    <row r="3" spans="1:31" s="5" customFormat="1" ht="187.5" customHeight="1">
      <c r="A3" s="1151" t="s">
        <v>332</v>
      </c>
      <c r="B3" s="1151"/>
      <c r="C3" s="1151"/>
      <c r="D3" s="1151"/>
      <c r="E3" s="1151"/>
      <c r="F3" s="1151"/>
      <c r="G3" s="1151"/>
      <c r="H3" s="1151"/>
      <c r="I3" s="1151"/>
      <c r="J3" s="1151"/>
      <c r="K3" s="1151"/>
      <c r="L3" s="1151"/>
      <c r="M3" s="1151"/>
      <c r="N3" s="1151"/>
      <c r="O3" s="1151"/>
      <c r="P3" s="1151"/>
      <c r="Q3" s="1151"/>
      <c r="R3" s="1151"/>
      <c r="S3" s="1151"/>
      <c r="T3" s="1151"/>
      <c r="U3" s="1151"/>
      <c r="V3" s="1151"/>
      <c r="W3" s="1151"/>
      <c r="X3" s="31"/>
      <c r="Y3" s="31"/>
      <c r="Z3" s="31"/>
      <c r="AA3" s="31"/>
      <c r="AB3" s="31"/>
      <c r="AC3" s="31"/>
      <c r="AD3" s="31"/>
      <c r="AE3" s="31"/>
    </row>
    <row r="5" spans="1:23" s="26" customFormat="1" ht="23.25" customHeight="1">
      <c r="A5" s="1152" t="s">
        <v>58</v>
      </c>
      <c r="B5" s="1152"/>
      <c r="C5" s="1152"/>
      <c r="D5" s="1152"/>
      <c r="E5" s="38">
        <v>14</v>
      </c>
      <c r="G5" s="1152" t="s">
        <v>324</v>
      </c>
      <c r="H5" s="1152"/>
      <c r="I5" s="1152"/>
      <c r="J5" s="276">
        <f>SUM(W12:W25)</f>
        <v>160966</v>
      </c>
      <c r="L5" s="1169" t="s">
        <v>325</v>
      </c>
      <c r="M5" s="1169"/>
      <c r="N5" s="1169"/>
      <c r="O5" s="1169"/>
      <c r="P5" s="1204">
        <f>SUM(X12:X25)</f>
        <v>0</v>
      </c>
      <c r="Q5" s="1204"/>
      <c r="S5" s="1152" t="s">
        <v>326</v>
      </c>
      <c r="T5" s="1152"/>
      <c r="U5" s="1152"/>
      <c r="V5" s="1152"/>
      <c r="W5" s="276">
        <f>SUM(Z12:Z25)</f>
        <v>27763</v>
      </c>
    </row>
    <row r="6" spans="6:23" s="26" customFormat="1" ht="15.75" thickBot="1">
      <c r="F6" s="28"/>
      <c r="W6" s="26" t="s">
        <v>2126</v>
      </c>
    </row>
    <row r="7" spans="1:32" s="29" customFormat="1" ht="126.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row>
    <row r="8" spans="1:32" s="29" customFormat="1" ht="17.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row>
    <row r="9" spans="1:32" s="29" customFormat="1" ht="29.25" customHeight="1" thickBot="1">
      <c r="A9" s="1155"/>
      <c r="B9" s="1177"/>
      <c r="C9" s="1155"/>
      <c r="D9" s="1183"/>
      <c r="E9" s="1184"/>
      <c r="F9" s="1155"/>
      <c r="G9" s="1192"/>
      <c r="H9" s="1155"/>
      <c r="I9" s="1155"/>
      <c r="J9" s="1155"/>
      <c r="K9" s="1189"/>
      <c r="L9" s="1190"/>
      <c r="M9" s="1155"/>
      <c r="N9" s="1174" t="s">
        <v>133</v>
      </c>
      <c r="O9" s="1175"/>
      <c r="P9" s="1171" t="s">
        <v>128</v>
      </c>
      <c r="Q9" s="1174" t="s">
        <v>133</v>
      </c>
      <c r="R9" s="1175"/>
      <c r="S9" s="1171" t="s">
        <v>128</v>
      </c>
      <c r="T9" s="1174" t="s">
        <v>133</v>
      </c>
      <c r="U9" s="1175"/>
      <c r="V9" s="1171" t="s">
        <v>128</v>
      </c>
      <c r="W9" s="1200"/>
      <c r="X9" s="1171" t="s">
        <v>128</v>
      </c>
      <c r="Y9" s="1199" t="s">
        <v>294</v>
      </c>
      <c r="Z9" s="1171" t="s">
        <v>128</v>
      </c>
      <c r="AA9" s="1199" t="s">
        <v>296</v>
      </c>
      <c r="AB9" s="1155"/>
      <c r="AC9" s="1155"/>
      <c r="AD9" s="1161"/>
      <c r="AE9" s="1164"/>
      <c r="AF9" s="1167"/>
    </row>
    <row r="10" spans="1:32" s="29" customFormat="1" ht="178.5" customHeight="1" thickBot="1">
      <c r="A10" s="1156"/>
      <c r="B10" s="1178"/>
      <c r="C10" s="1156"/>
      <c r="D10" s="84" t="s">
        <v>189</v>
      </c>
      <c r="E10" s="8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row>
    <row r="11" spans="1:32" s="29" customFormat="1" ht="18" customHeight="1">
      <c r="A11" s="406" t="s">
        <v>85</v>
      </c>
      <c r="B11" s="407" t="s">
        <v>86</v>
      </c>
      <c r="C11" s="407" t="s">
        <v>87</v>
      </c>
      <c r="D11" s="407" t="s">
        <v>88</v>
      </c>
      <c r="E11" s="407" t="s">
        <v>104</v>
      </c>
      <c r="F11" s="407" t="s">
        <v>105</v>
      </c>
      <c r="G11" s="407" t="s">
        <v>106</v>
      </c>
      <c r="H11" s="407" t="s">
        <v>107</v>
      </c>
      <c r="I11" s="407" t="s">
        <v>108</v>
      </c>
      <c r="J11" s="407" t="s">
        <v>109</v>
      </c>
      <c r="K11" s="407" t="s">
        <v>110</v>
      </c>
      <c r="L11" s="407" t="s">
        <v>111</v>
      </c>
      <c r="M11" s="407" t="s">
        <v>112</v>
      </c>
      <c r="N11" s="407" t="s">
        <v>113</v>
      </c>
      <c r="O11" s="407" t="s">
        <v>114</v>
      </c>
      <c r="P11" s="407" t="s">
        <v>115</v>
      </c>
      <c r="Q11" s="407" t="s">
        <v>116</v>
      </c>
      <c r="R11" s="407" t="s">
        <v>117</v>
      </c>
      <c r="S11" s="407" t="s">
        <v>118</v>
      </c>
      <c r="T11" s="407" t="s">
        <v>119</v>
      </c>
      <c r="U11" s="407" t="s">
        <v>120</v>
      </c>
      <c r="V11" s="407" t="s">
        <v>121</v>
      </c>
      <c r="W11" s="407" t="s">
        <v>122</v>
      </c>
      <c r="X11" s="407" t="s">
        <v>123</v>
      </c>
      <c r="Y11" s="407" t="s">
        <v>124</v>
      </c>
      <c r="Z11" s="407" t="s">
        <v>130</v>
      </c>
      <c r="AA11" s="407" t="s">
        <v>131</v>
      </c>
      <c r="AB11" s="407" t="s">
        <v>132</v>
      </c>
      <c r="AC11" s="407" t="s">
        <v>138</v>
      </c>
      <c r="AD11" s="407" t="s">
        <v>139</v>
      </c>
      <c r="AE11" s="407" t="s">
        <v>141</v>
      </c>
      <c r="AF11" s="408" t="s">
        <v>142</v>
      </c>
    </row>
    <row r="12" spans="1:32" ht="170.25" customHeight="1">
      <c r="A12" s="738" t="s">
        <v>564</v>
      </c>
      <c r="B12" s="727"/>
      <c r="C12" s="727" t="s">
        <v>565</v>
      </c>
      <c r="D12" s="727">
        <v>2011</v>
      </c>
      <c r="E12" s="727">
        <v>2011</v>
      </c>
      <c r="F12" s="727" t="s">
        <v>566</v>
      </c>
      <c r="G12" s="727" t="s">
        <v>288</v>
      </c>
      <c r="H12" s="727" t="s">
        <v>559</v>
      </c>
      <c r="I12" s="727" t="s">
        <v>567</v>
      </c>
      <c r="J12" s="727"/>
      <c r="K12" s="727">
        <v>2011</v>
      </c>
      <c r="L12" s="727">
        <v>2012</v>
      </c>
      <c r="M12" s="727" t="s">
        <v>99</v>
      </c>
      <c r="N12" s="727"/>
      <c r="O12" s="837"/>
      <c r="P12" s="735"/>
      <c r="Q12" s="727"/>
      <c r="R12" s="837"/>
      <c r="S12" s="734">
        <v>59999</v>
      </c>
      <c r="T12" s="727"/>
      <c r="U12" s="837"/>
      <c r="V12" s="735">
        <v>59999</v>
      </c>
      <c r="W12" s="739">
        <v>0</v>
      </c>
      <c r="X12" s="735"/>
      <c r="Y12" s="734"/>
      <c r="Z12" s="735"/>
      <c r="AA12" s="734"/>
      <c r="AB12" s="727" t="s">
        <v>429</v>
      </c>
      <c r="AC12" s="727"/>
      <c r="AD12" s="736">
        <v>7</v>
      </c>
      <c r="AE12" s="736">
        <v>3</v>
      </c>
      <c r="AF12" s="736">
        <v>2</v>
      </c>
    </row>
    <row r="13" spans="1:32" ht="170.25" customHeight="1">
      <c r="A13" s="738" t="s">
        <v>568</v>
      </c>
      <c r="B13" s="727"/>
      <c r="C13" s="727" t="s">
        <v>565</v>
      </c>
      <c r="D13" s="727">
        <v>2011</v>
      </c>
      <c r="E13" s="727">
        <v>2011</v>
      </c>
      <c r="F13" s="727" t="s">
        <v>569</v>
      </c>
      <c r="G13" s="727" t="s">
        <v>288</v>
      </c>
      <c r="H13" s="727" t="s">
        <v>570</v>
      </c>
      <c r="I13" s="727" t="s">
        <v>571</v>
      </c>
      <c r="J13" s="727"/>
      <c r="K13" s="727">
        <v>2011</v>
      </c>
      <c r="L13" s="727">
        <v>2012</v>
      </c>
      <c r="M13" s="727" t="s">
        <v>99</v>
      </c>
      <c r="N13" s="727"/>
      <c r="O13" s="837"/>
      <c r="P13" s="735"/>
      <c r="Q13" s="727"/>
      <c r="R13" s="837"/>
      <c r="S13" s="734">
        <v>34353</v>
      </c>
      <c r="T13" s="727"/>
      <c r="U13" s="837"/>
      <c r="V13" s="735">
        <v>34353</v>
      </c>
      <c r="W13" s="739">
        <v>24047</v>
      </c>
      <c r="X13" s="735"/>
      <c r="Y13" s="734"/>
      <c r="Z13" s="735"/>
      <c r="AA13" s="734"/>
      <c r="AB13" s="727" t="s">
        <v>429</v>
      </c>
      <c r="AC13" s="727"/>
      <c r="AD13" s="736">
        <v>9</v>
      </c>
      <c r="AE13" s="736">
        <v>2</v>
      </c>
      <c r="AF13" s="736">
        <v>1</v>
      </c>
    </row>
    <row r="14" spans="1:32" ht="170.25" customHeight="1">
      <c r="A14" s="738" t="s">
        <v>572</v>
      </c>
      <c r="B14" s="727"/>
      <c r="C14" s="727" t="s">
        <v>565</v>
      </c>
      <c r="D14" s="727">
        <v>2012</v>
      </c>
      <c r="E14" s="727">
        <v>2012</v>
      </c>
      <c r="F14" s="727" t="s">
        <v>573</v>
      </c>
      <c r="G14" s="727" t="s">
        <v>288</v>
      </c>
      <c r="H14" s="727" t="s">
        <v>570</v>
      </c>
      <c r="I14" s="727" t="s">
        <v>571</v>
      </c>
      <c r="J14" s="727"/>
      <c r="K14" s="727">
        <v>2011</v>
      </c>
      <c r="L14" s="727">
        <v>2012</v>
      </c>
      <c r="M14" s="727" t="s">
        <v>40</v>
      </c>
      <c r="N14" s="727"/>
      <c r="O14" s="837"/>
      <c r="P14" s="735"/>
      <c r="Q14" s="727"/>
      <c r="R14" s="837"/>
      <c r="S14" s="734">
        <v>31500</v>
      </c>
      <c r="T14" s="727"/>
      <c r="U14" s="837"/>
      <c r="V14" s="735">
        <v>31500</v>
      </c>
      <c r="W14" s="739">
        <v>6000</v>
      </c>
      <c r="X14" s="735"/>
      <c r="Y14" s="734"/>
      <c r="Z14" s="735"/>
      <c r="AA14" s="734"/>
      <c r="AB14" s="727" t="s">
        <v>429</v>
      </c>
      <c r="AC14" s="727"/>
      <c r="AD14" s="736">
        <v>9</v>
      </c>
      <c r="AE14" s="736">
        <v>3</v>
      </c>
      <c r="AF14" s="736">
        <v>1</v>
      </c>
    </row>
    <row r="15" spans="1:32" s="279" customFormat="1" ht="170.25" customHeight="1">
      <c r="A15" s="738" t="s">
        <v>574</v>
      </c>
      <c r="B15" s="727"/>
      <c r="C15" s="727" t="s">
        <v>575</v>
      </c>
      <c r="D15" s="727">
        <v>2012</v>
      </c>
      <c r="E15" s="727">
        <v>2012</v>
      </c>
      <c r="F15" s="727" t="s">
        <v>576</v>
      </c>
      <c r="G15" s="727" t="s">
        <v>288</v>
      </c>
      <c r="H15" s="727" t="s">
        <v>559</v>
      </c>
      <c r="I15" s="727" t="s">
        <v>567</v>
      </c>
      <c r="J15" s="727" t="s">
        <v>577</v>
      </c>
      <c r="K15" s="727">
        <v>2011</v>
      </c>
      <c r="L15" s="727">
        <v>2012</v>
      </c>
      <c r="M15" s="727" t="s">
        <v>99</v>
      </c>
      <c r="N15" s="727"/>
      <c r="O15" s="837"/>
      <c r="P15" s="734">
        <v>48675</v>
      </c>
      <c r="Q15" s="727"/>
      <c r="R15" s="837"/>
      <c r="S15" s="734">
        <v>34675</v>
      </c>
      <c r="T15" s="727"/>
      <c r="U15" s="837"/>
      <c r="V15" s="735">
        <v>34675</v>
      </c>
      <c r="W15" s="739">
        <v>46072</v>
      </c>
      <c r="X15" s="735"/>
      <c r="Y15" s="734"/>
      <c r="Z15" s="735"/>
      <c r="AA15" s="734"/>
      <c r="AB15" s="727" t="s">
        <v>429</v>
      </c>
      <c r="AC15" s="727"/>
      <c r="AD15" s="736">
        <v>8</v>
      </c>
      <c r="AE15" s="736">
        <v>3</v>
      </c>
      <c r="AF15" s="736">
        <v>1</v>
      </c>
    </row>
    <row r="16" spans="1:32" s="30" customFormat="1" ht="218.25" customHeight="1">
      <c r="A16" s="738" t="s">
        <v>578</v>
      </c>
      <c r="B16" s="727"/>
      <c r="C16" s="727" t="s">
        <v>579</v>
      </c>
      <c r="D16" s="727">
        <v>2011</v>
      </c>
      <c r="E16" s="727">
        <v>2011</v>
      </c>
      <c r="F16" s="727" t="s">
        <v>580</v>
      </c>
      <c r="G16" s="727" t="s">
        <v>289</v>
      </c>
      <c r="H16" s="726" t="s">
        <v>911</v>
      </c>
      <c r="I16" s="838" t="s">
        <v>2127</v>
      </c>
      <c r="J16" s="727" t="s">
        <v>581</v>
      </c>
      <c r="K16" s="727">
        <v>2011</v>
      </c>
      <c r="L16" s="727">
        <v>2012</v>
      </c>
      <c r="M16" s="727" t="s">
        <v>99</v>
      </c>
      <c r="N16" s="728"/>
      <c r="O16" s="731"/>
      <c r="P16" s="732"/>
      <c r="Q16" s="728"/>
      <c r="R16" s="731"/>
      <c r="S16" s="734">
        <v>33000</v>
      </c>
      <c r="T16" s="728"/>
      <c r="U16" s="731"/>
      <c r="V16" s="735">
        <v>33000</v>
      </c>
      <c r="W16" s="750"/>
      <c r="X16" s="732"/>
      <c r="Y16" s="730"/>
      <c r="Z16" s="732">
        <v>27763</v>
      </c>
      <c r="AA16" s="730" t="s">
        <v>2200</v>
      </c>
      <c r="AB16" s="727"/>
      <c r="AC16" s="726"/>
      <c r="AD16" s="736">
        <v>9</v>
      </c>
      <c r="AE16" s="740">
        <v>5</v>
      </c>
      <c r="AF16" s="736">
        <v>1</v>
      </c>
    </row>
    <row r="17" spans="1:32" s="269" customFormat="1" ht="149.25" customHeight="1">
      <c r="A17" s="726" t="s">
        <v>2212</v>
      </c>
      <c r="B17" s="727"/>
      <c r="C17" s="726" t="s">
        <v>583</v>
      </c>
      <c r="D17" s="743">
        <v>2009</v>
      </c>
      <c r="E17" s="743">
        <v>2009</v>
      </c>
      <c r="F17" s="728" t="s">
        <v>584</v>
      </c>
      <c r="G17" s="727" t="s">
        <v>288</v>
      </c>
      <c r="H17" s="743" t="s">
        <v>585</v>
      </c>
      <c r="I17" s="726" t="s">
        <v>586</v>
      </c>
      <c r="J17" s="726"/>
      <c r="K17" s="727">
        <v>2009</v>
      </c>
      <c r="L17" s="727">
        <v>2012</v>
      </c>
      <c r="M17" s="727" t="s">
        <v>99</v>
      </c>
      <c r="N17" s="728"/>
      <c r="O17" s="731"/>
      <c r="P17" s="732"/>
      <c r="Q17" s="728"/>
      <c r="R17" s="731"/>
      <c r="S17" s="732"/>
      <c r="T17" s="728"/>
      <c r="U17" s="731"/>
      <c r="V17" s="732">
        <v>9550</v>
      </c>
      <c r="W17" s="750"/>
      <c r="X17" s="732"/>
      <c r="Y17" s="730"/>
      <c r="Z17" s="732"/>
      <c r="AA17" s="730"/>
      <c r="AB17" s="744" t="s">
        <v>297</v>
      </c>
      <c r="AC17" s="743" t="s">
        <v>587</v>
      </c>
      <c r="AD17" s="742">
        <v>3</v>
      </c>
      <c r="AE17" s="742"/>
      <c r="AF17" s="733"/>
    </row>
    <row r="18" spans="1:32" s="30" customFormat="1" ht="170.25" customHeight="1">
      <c r="A18" s="726" t="s">
        <v>588</v>
      </c>
      <c r="B18" s="727"/>
      <c r="C18" s="726" t="s">
        <v>583</v>
      </c>
      <c r="D18" s="743">
        <v>2009</v>
      </c>
      <c r="E18" s="743">
        <v>2009</v>
      </c>
      <c r="F18" s="741" t="s">
        <v>589</v>
      </c>
      <c r="G18" s="727" t="s">
        <v>288</v>
      </c>
      <c r="H18" s="726" t="s">
        <v>590</v>
      </c>
      <c r="I18" s="727" t="s">
        <v>464</v>
      </c>
      <c r="J18" s="726" t="s">
        <v>591</v>
      </c>
      <c r="K18" s="727">
        <v>2009</v>
      </c>
      <c r="L18" s="738">
        <v>2012</v>
      </c>
      <c r="M18" s="727" t="s">
        <v>99</v>
      </c>
      <c r="N18" s="728"/>
      <c r="O18" s="731"/>
      <c r="P18" s="732"/>
      <c r="Q18" s="728"/>
      <c r="R18" s="731"/>
      <c r="S18" s="732" t="s">
        <v>592</v>
      </c>
      <c r="T18" s="728"/>
      <c r="U18" s="731"/>
      <c r="V18" s="839">
        <v>34800</v>
      </c>
      <c r="W18" s="840">
        <v>17622</v>
      </c>
      <c r="X18" s="732"/>
      <c r="Y18" s="730"/>
      <c r="Z18" s="732"/>
      <c r="AA18" s="730"/>
      <c r="AB18" s="730" t="s">
        <v>373</v>
      </c>
      <c r="AC18" s="732" t="s">
        <v>479</v>
      </c>
      <c r="AD18" s="730">
        <v>18</v>
      </c>
      <c r="AE18" s="730">
        <v>3</v>
      </c>
      <c r="AF18" s="733">
        <v>1</v>
      </c>
    </row>
    <row r="19" spans="1:32" ht="107.25" customHeight="1">
      <c r="A19" s="726" t="s">
        <v>593</v>
      </c>
      <c r="B19" s="727"/>
      <c r="C19" s="727" t="s">
        <v>594</v>
      </c>
      <c r="D19" s="743"/>
      <c r="E19" s="743"/>
      <c r="F19" s="741"/>
      <c r="G19" s="727" t="s">
        <v>288</v>
      </c>
      <c r="H19" s="743" t="s">
        <v>595</v>
      </c>
      <c r="I19" s="727" t="s">
        <v>596</v>
      </c>
      <c r="J19" s="726"/>
      <c r="K19" s="727">
        <v>2012</v>
      </c>
      <c r="L19" s="730">
        <v>2013</v>
      </c>
      <c r="M19" s="727" t="s">
        <v>40</v>
      </c>
      <c r="N19" s="728"/>
      <c r="O19" s="731"/>
      <c r="P19" s="732"/>
      <c r="Q19" s="728"/>
      <c r="R19" s="731"/>
      <c r="S19" s="732"/>
      <c r="T19" s="728"/>
      <c r="U19" s="731"/>
      <c r="V19" s="735">
        <v>1400</v>
      </c>
      <c r="W19" s="750"/>
      <c r="X19" s="732"/>
      <c r="Y19" s="730"/>
      <c r="Z19" s="732"/>
      <c r="AA19" s="730"/>
      <c r="AB19" s="727" t="s">
        <v>373</v>
      </c>
      <c r="AC19" s="732"/>
      <c r="AD19" s="730">
        <v>2</v>
      </c>
      <c r="AE19" s="732"/>
      <c r="AF19" s="733"/>
    </row>
    <row r="20" spans="1:32" ht="117.75" customHeight="1">
      <c r="A20" s="726" t="s">
        <v>597</v>
      </c>
      <c r="B20" s="727"/>
      <c r="C20" s="727" t="s">
        <v>598</v>
      </c>
      <c r="D20" s="743"/>
      <c r="E20" s="743"/>
      <c r="F20" s="741"/>
      <c r="G20" s="727" t="s">
        <v>288</v>
      </c>
      <c r="H20" s="743" t="s">
        <v>595</v>
      </c>
      <c r="I20" s="727" t="s">
        <v>596</v>
      </c>
      <c r="J20" s="726"/>
      <c r="K20" s="727">
        <v>2012</v>
      </c>
      <c r="L20" s="727">
        <v>2012</v>
      </c>
      <c r="M20" s="727" t="s">
        <v>99</v>
      </c>
      <c r="N20" s="728"/>
      <c r="O20" s="731"/>
      <c r="P20" s="732"/>
      <c r="Q20" s="728"/>
      <c r="R20" s="731"/>
      <c r="S20" s="732"/>
      <c r="T20" s="728"/>
      <c r="U20" s="731"/>
      <c r="V20" s="735">
        <v>2000</v>
      </c>
      <c r="W20" s="750">
        <v>2000</v>
      </c>
      <c r="X20" s="732"/>
      <c r="Y20" s="730"/>
      <c r="Z20" s="732"/>
      <c r="AA20" s="730"/>
      <c r="AB20" s="727" t="s">
        <v>373</v>
      </c>
      <c r="AC20" s="732"/>
      <c r="AD20" s="730">
        <v>3</v>
      </c>
      <c r="AE20" s="730">
        <v>1</v>
      </c>
      <c r="AF20" s="733"/>
    </row>
    <row r="21" spans="1:32" ht="359.25" customHeight="1">
      <c r="A21" s="726" t="s">
        <v>599</v>
      </c>
      <c r="B21" s="727"/>
      <c r="C21" s="738" t="s">
        <v>600</v>
      </c>
      <c r="D21" s="738"/>
      <c r="E21" s="738"/>
      <c r="F21" s="727"/>
      <c r="G21" s="738" t="s">
        <v>289</v>
      </c>
      <c r="H21" s="738" t="s">
        <v>878</v>
      </c>
      <c r="I21" s="738" t="s">
        <v>601</v>
      </c>
      <c r="J21" s="738" t="s">
        <v>602</v>
      </c>
      <c r="K21" s="738">
        <v>2011</v>
      </c>
      <c r="L21" s="737">
        <v>2013</v>
      </c>
      <c r="M21" s="727" t="s">
        <v>40</v>
      </c>
      <c r="N21" s="728"/>
      <c r="O21" s="731"/>
      <c r="P21" s="732"/>
      <c r="Q21" s="728"/>
      <c r="R21" s="731"/>
      <c r="S21" s="732"/>
      <c r="T21" s="728"/>
      <c r="U21" s="731"/>
      <c r="V21" s="732">
        <v>0</v>
      </c>
      <c r="W21" s="750"/>
      <c r="X21" s="732"/>
      <c r="Y21" s="730"/>
      <c r="Z21" s="732"/>
      <c r="AA21" s="730"/>
      <c r="AB21" s="727"/>
      <c r="AC21" s="726"/>
      <c r="AD21" s="733">
        <v>2</v>
      </c>
      <c r="AE21" s="733"/>
      <c r="AF21" s="733"/>
    </row>
    <row r="22" spans="1:32" ht="194.25" customHeight="1">
      <c r="A22" s="745" t="s">
        <v>560</v>
      </c>
      <c r="B22" s="727"/>
      <c r="C22" s="745" t="s">
        <v>561</v>
      </c>
      <c r="D22" s="743">
        <v>2010</v>
      </c>
      <c r="E22" s="743">
        <v>2010</v>
      </c>
      <c r="F22" s="727"/>
      <c r="G22" s="727"/>
      <c r="H22" s="745" t="s">
        <v>562</v>
      </c>
      <c r="I22" s="727" t="s">
        <v>1540</v>
      </c>
      <c r="J22" s="726"/>
      <c r="K22" s="727">
        <v>2010</v>
      </c>
      <c r="L22" s="727">
        <v>2012</v>
      </c>
      <c r="M22" s="749" t="s">
        <v>372</v>
      </c>
      <c r="N22" s="728"/>
      <c r="O22" s="731"/>
      <c r="P22" s="747">
        <v>34000</v>
      </c>
      <c r="Q22" s="728"/>
      <c r="R22" s="731"/>
      <c r="S22" s="747"/>
      <c r="T22" s="728"/>
      <c r="U22" s="731"/>
      <c r="V22" s="747"/>
      <c r="W22" s="841"/>
      <c r="X22" s="732"/>
      <c r="Y22" s="732" t="s">
        <v>504</v>
      </c>
      <c r="Z22" s="732"/>
      <c r="AA22" s="732" t="s">
        <v>504</v>
      </c>
      <c r="AB22" s="744" t="s">
        <v>373</v>
      </c>
      <c r="AC22" s="749"/>
      <c r="AD22" s="748"/>
      <c r="AE22" s="748"/>
      <c r="AF22" s="748"/>
    </row>
    <row r="23" spans="1:32" s="30" customFormat="1" ht="129.75" customHeight="1">
      <c r="A23" s="726" t="s">
        <v>897</v>
      </c>
      <c r="B23" s="727" t="s">
        <v>359</v>
      </c>
      <c r="C23" s="726" t="s">
        <v>898</v>
      </c>
      <c r="D23" s="726"/>
      <c r="E23" s="726"/>
      <c r="F23" s="728"/>
      <c r="G23" s="842"/>
      <c r="H23" s="726" t="s">
        <v>899</v>
      </c>
      <c r="I23" s="726" t="s">
        <v>900</v>
      </c>
      <c r="J23" s="729"/>
      <c r="K23" s="730">
        <v>2011</v>
      </c>
      <c r="L23" s="730">
        <v>2012</v>
      </c>
      <c r="M23" s="726" t="s">
        <v>372</v>
      </c>
      <c r="N23" s="728"/>
      <c r="O23" s="731"/>
      <c r="P23" s="732"/>
      <c r="Q23" s="728"/>
      <c r="R23" s="732"/>
      <c r="S23" s="728"/>
      <c r="T23" s="731"/>
      <c r="U23" s="732"/>
      <c r="V23" s="732">
        <v>7000</v>
      </c>
      <c r="W23" s="750">
        <v>3498</v>
      </c>
      <c r="X23" s="732"/>
      <c r="Y23" s="732"/>
      <c r="Z23" s="726"/>
      <c r="AA23" s="733"/>
      <c r="AB23" s="733"/>
      <c r="AC23" s="733"/>
      <c r="AD23" s="842"/>
      <c r="AE23" s="842"/>
      <c r="AF23" s="842"/>
    </row>
    <row r="24" spans="1:32" ht="249" customHeight="1">
      <c r="A24" s="726" t="s">
        <v>920</v>
      </c>
      <c r="B24" s="727" t="s">
        <v>359</v>
      </c>
      <c r="C24" s="726" t="s">
        <v>898</v>
      </c>
      <c r="D24" s="726">
        <v>2009</v>
      </c>
      <c r="E24" s="726">
        <v>2009</v>
      </c>
      <c r="F24" s="728" t="s">
        <v>921</v>
      </c>
      <c r="G24" s="726" t="s">
        <v>288</v>
      </c>
      <c r="H24" s="726" t="s">
        <v>924</v>
      </c>
      <c r="I24" s="843" t="s">
        <v>925</v>
      </c>
      <c r="J24" s="730"/>
      <c r="K24" s="730">
        <v>2009</v>
      </c>
      <c r="L24" s="730">
        <v>2010</v>
      </c>
      <c r="M24" s="726" t="s">
        <v>372</v>
      </c>
      <c r="N24" s="746"/>
      <c r="O24" s="746"/>
      <c r="P24" s="746"/>
      <c r="Q24" s="746"/>
      <c r="R24" s="746"/>
      <c r="S24" s="746"/>
      <c r="T24" s="746"/>
      <c r="U24" s="746"/>
      <c r="V24" s="746"/>
      <c r="W24" s="841">
        <v>51227</v>
      </c>
      <c r="X24" s="746"/>
      <c r="Y24" s="746"/>
      <c r="Z24" s="746"/>
      <c r="AA24" s="746"/>
      <c r="AB24" s="746"/>
      <c r="AC24" s="746"/>
      <c r="AD24" s="746"/>
      <c r="AE24" s="746"/>
      <c r="AF24" s="746"/>
    </row>
    <row r="25" spans="1:32" ht="206.25" customHeight="1">
      <c r="A25" s="751" t="s">
        <v>922</v>
      </c>
      <c r="B25" s="746"/>
      <c r="C25" s="746" t="s">
        <v>923</v>
      </c>
      <c r="D25" s="726">
        <v>2009</v>
      </c>
      <c r="E25" s="726">
        <v>2009</v>
      </c>
      <c r="F25" s="752"/>
      <c r="G25" s="726" t="s">
        <v>288</v>
      </c>
      <c r="H25" s="726" t="s">
        <v>924</v>
      </c>
      <c r="I25" s="843" t="s">
        <v>925</v>
      </c>
      <c r="J25" s="730"/>
      <c r="K25" s="730">
        <v>2009</v>
      </c>
      <c r="L25" s="730">
        <v>2010</v>
      </c>
      <c r="M25" s="726" t="s">
        <v>372</v>
      </c>
      <c r="N25" s="746"/>
      <c r="O25" s="746"/>
      <c r="P25" s="746"/>
      <c r="Q25" s="746"/>
      <c r="R25" s="746"/>
      <c r="S25" s="746"/>
      <c r="T25" s="746"/>
      <c r="U25" s="746"/>
      <c r="V25" s="746"/>
      <c r="W25" s="841">
        <v>10500</v>
      </c>
      <c r="X25" s="746"/>
      <c r="Y25" s="746"/>
      <c r="Z25" s="746"/>
      <c r="AA25" s="746"/>
      <c r="AB25" s="746"/>
      <c r="AC25" s="746"/>
      <c r="AD25" s="746"/>
      <c r="AE25" s="746"/>
      <c r="AF25" s="746"/>
    </row>
  </sheetData>
  <sheetProtection insertRows="0" deleteRows="0"/>
  <mergeCells count="42">
    <mergeCell ref="C7:C10"/>
    <mergeCell ref="I7:I10"/>
    <mergeCell ref="AD8:AD10"/>
    <mergeCell ref="G5:I5"/>
    <mergeCell ref="A3:W3"/>
    <mergeCell ref="S5:V5"/>
    <mergeCell ref="G7:G10"/>
    <mergeCell ref="N9:O9"/>
    <mergeCell ref="H7:H10"/>
    <mergeCell ref="M7:M10"/>
    <mergeCell ref="A7:A10"/>
    <mergeCell ref="B7:B10"/>
    <mergeCell ref="K7:L9"/>
    <mergeCell ref="P9:P10"/>
    <mergeCell ref="D1:AE1"/>
    <mergeCell ref="A5:D5"/>
    <mergeCell ref="A1:C1"/>
    <mergeCell ref="N7:V7"/>
    <mergeCell ref="AD7:AF7"/>
    <mergeCell ref="W7:W10"/>
    <mergeCell ref="F7:F10"/>
    <mergeCell ref="D7:E9"/>
    <mergeCell ref="AA9:AA10"/>
    <mergeCell ref="X9:X10"/>
    <mergeCell ref="Y9:Y10"/>
    <mergeCell ref="X7:Y8"/>
    <mergeCell ref="L5:O5"/>
    <mergeCell ref="P5:Q5"/>
    <mergeCell ref="N8:P8"/>
    <mergeCell ref="Q8:S8"/>
    <mergeCell ref="Q9:R9"/>
    <mergeCell ref="T8:V8"/>
    <mergeCell ref="AB7:AB10"/>
    <mergeCell ref="AC7:AC10"/>
    <mergeCell ref="J7:J10"/>
    <mergeCell ref="S9:S10"/>
    <mergeCell ref="AF8:AF10"/>
    <mergeCell ref="V9:V10"/>
    <mergeCell ref="T9:U9"/>
    <mergeCell ref="AE8:AE10"/>
    <mergeCell ref="Z7:AA8"/>
    <mergeCell ref="Z9:Z10"/>
  </mergeCells>
  <conditionalFormatting sqref="A23:A65536 A1:A11">
    <cfRule type="duplicateValues" priority="42" dxfId="528">
      <formula>AND(COUNTIF($A$23:$A$65536,A1)+COUNTIF($A$1:$A$11,A1)&gt;1,NOT(ISBLANK(A1)))</formula>
    </cfRule>
  </conditionalFormatting>
  <conditionalFormatting sqref="G5">
    <cfRule type="duplicateValues" priority="41" dxfId="528">
      <formula>AND(COUNTIF($G$5:$G$5,G5)&gt;1,NOT(ISBLANK(G5)))</formula>
    </cfRule>
  </conditionalFormatting>
  <conditionalFormatting sqref="L5 O5">
    <cfRule type="duplicateValues" priority="40" dxfId="528">
      <formula>AND(COUNTIF($L$5:$L$5,L5)+COUNTIF($O$5:$O$5,L5)&gt;1,NOT(ISBLANK(L5)))</formula>
    </cfRule>
  </conditionalFormatting>
  <conditionalFormatting sqref="S5">
    <cfRule type="duplicateValues" priority="39" dxfId="528">
      <formula>AND(COUNTIF($S$5:$S$5,S5)&gt;1,NOT(ISBLANK(S5)))</formula>
    </cfRule>
  </conditionalFormatting>
  <conditionalFormatting sqref="G12:G15">
    <cfRule type="expression" priority="26" dxfId="0">
      <formula>AND(COUNTBLANK($A12)=0,COUNTBLANK($G12)=1)</formula>
    </cfRule>
  </conditionalFormatting>
  <conditionalFormatting sqref="H16">
    <cfRule type="expression" priority="25" dxfId="0">
      <formula>AND(COUNTBLANK($A16)=0,COUNTBLANK($H16)=1)</formula>
    </cfRule>
  </conditionalFormatting>
  <conditionalFormatting sqref="I16">
    <cfRule type="expression" priority="24" dxfId="0">
      <formula>AND(COUNTBLANK($A16)=0,COUNTBLANK($I16)=1)</formula>
    </cfRule>
  </conditionalFormatting>
  <conditionalFormatting sqref="K12:K15">
    <cfRule type="expression" priority="23" dxfId="0">
      <formula>AND(COUNTBLANK($A12)=0,COUNTBLANK($K12)=1)</formula>
    </cfRule>
  </conditionalFormatting>
  <conditionalFormatting sqref="V12 V14:V15">
    <cfRule type="expression" priority="22" dxfId="0">
      <formula>AND(COUNTBLANK($A12)=0,COUNTBLANK($V12)=1)</formula>
    </cfRule>
  </conditionalFormatting>
  <conditionalFormatting sqref="V14:V15 S14:S15">
    <cfRule type="expression" priority="21" dxfId="269" stopIfTrue="1">
      <formula>AND(COUNTBLANK($A12)=0,COUNTBLANK($V14)=1)</formula>
    </cfRule>
  </conditionalFormatting>
  <conditionalFormatting sqref="A21">
    <cfRule type="duplicateValues" priority="19" dxfId="528">
      <formula>AND(COUNTIF($A$21:$A$21,A21)&gt;1,NOT(ISBLANK(A21)))</formula>
    </cfRule>
  </conditionalFormatting>
  <conditionalFormatting sqref="C21">
    <cfRule type="expression" priority="18" dxfId="0">
      <formula>AND(COUNTBLANK($A21)=0,COUNTBLANK($C21)=1)</formula>
    </cfRule>
  </conditionalFormatting>
  <conditionalFormatting sqref="G17:G21">
    <cfRule type="expression" priority="17" dxfId="0">
      <formula>AND(COUNTBLANK($A17)=0,COUNTBLANK($G17)=1)</formula>
    </cfRule>
  </conditionalFormatting>
  <conditionalFormatting sqref="H17:H21">
    <cfRule type="expression" priority="16" dxfId="0">
      <formula>AND(COUNTBLANK($A17)=0,COUNTBLANK($H17)=1)</formula>
    </cfRule>
  </conditionalFormatting>
  <conditionalFormatting sqref="I17:I21">
    <cfRule type="expression" priority="15" dxfId="0">
      <formula>AND(COUNTBLANK($A17)=0,COUNTBLANK($I17)=1)</formula>
    </cfRule>
  </conditionalFormatting>
  <conditionalFormatting sqref="K17:K21">
    <cfRule type="expression" priority="14" dxfId="0">
      <formula>AND(COUNTBLANK($A17)=0,COUNTBLANK($K17)=1)</formula>
    </cfRule>
  </conditionalFormatting>
  <conditionalFormatting sqref="L17 L19:L21">
    <cfRule type="expression" priority="13" dxfId="0">
      <formula>AND(COUNTBLANK($A17)=0,COUNTBLANK($L17)=1)</formula>
    </cfRule>
  </conditionalFormatting>
  <conditionalFormatting sqref="M17:M21">
    <cfRule type="expression" priority="12" dxfId="0">
      <formula>AND(COUNTBLANK($A17)=0,COUNTBLANK($M17)=1)</formula>
    </cfRule>
  </conditionalFormatting>
  <conditionalFormatting sqref="V17 V19:V21">
    <cfRule type="expression" priority="11" dxfId="0">
      <formula>AND(COUNTBLANK($A17)=0,COUNTBLANK($V17)=1)</formula>
    </cfRule>
  </conditionalFormatting>
  <conditionalFormatting sqref="A17:A20">
    <cfRule type="expression" priority="20" dxfId="529" stopIfTrue="1">
      <formula>AND(COUNTIF($A$1:$A$11,A17)+COUNTIF($A$12:$A$65536,A17)&gt;1,NOT(ISBLANK(A17)))</formula>
    </cfRule>
  </conditionalFormatting>
  <conditionalFormatting sqref="L19">
    <cfRule type="expression" priority="10" dxfId="0">
      <formula>AND(COUNTBLANK($A19)=0,COUNTBLANK($L19)=1)</formula>
    </cfRule>
  </conditionalFormatting>
  <conditionalFormatting sqref="L21">
    <cfRule type="expression" priority="9" dxfId="0">
      <formula>AND(COUNTBLANK($A21)=0,COUNTBLANK($L21)=1)</formula>
    </cfRule>
  </conditionalFormatting>
  <conditionalFormatting sqref="V22">
    <cfRule type="expression" priority="2" dxfId="0">
      <formula>AND(COUNTBLANK($A22)=0,COUNTBLANK($V22)=1)</formula>
    </cfRule>
  </conditionalFormatting>
  <conditionalFormatting sqref="K22">
    <cfRule type="expression" priority="5" dxfId="0">
      <formula>AND(COUNTBLANK($A22)=0,COUNTBLANK($K22)=1)</formula>
    </cfRule>
  </conditionalFormatting>
  <conditionalFormatting sqref="G22">
    <cfRule type="expression" priority="8" dxfId="0">
      <formula>AND(COUNTBLANK($A22)=0,COUNTBLANK($G22)=1)</formula>
    </cfRule>
  </conditionalFormatting>
  <conditionalFormatting sqref="H22">
    <cfRule type="expression" priority="7" dxfId="0">
      <formula>AND(COUNTBLANK($A22)=0,COUNTBLANK($H22)=1)</formula>
    </cfRule>
  </conditionalFormatting>
  <conditionalFormatting sqref="I22">
    <cfRule type="expression" priority="6" dxfId="0">
      <formula>AND(COUNTBLANK($A22)=0,COUNTBLANK($I22)=1)</formula>
    </cfRule>
  </conditionalFormatting>
  <conditionalFormatting sqref="L22">
    <cfRule type="expression" priority="4" dxfId="0">
      <formula>AND(COUNTBLANK($A22)=0,COUNTBLANK($L22)=1)</formula>
    </cfRule>
  </conditionalFormatting>
  <conditionalFormatting sqref="M22">
    <cfRule type="expression" priority="3" dxfId="0">
      <formula>AND(COUNTBLANK($A22)=0,COUNTBLANK($M22)=1)</formula>
    </cfRule>
  </conditionalFormatting>
  <conditionalFormatting sqref="A22">
    <cfRule type="duplicateValues" priority="1" dxfId="528">
      <formula>AND(COUNTIF($A$22:$A$22,A22)&gt;1,NOT(ISBLANK(A22)))</formula>
    </cfRule>
  </conditionalFormatting>
  <conditionalFormatting sqref="V16 S16">
    <cfRule type="expression" priority="165" dxfId="269" stopIfTrue="1">
      <formula>AND(COUNTBLANK('05 Проекти-министерства и др.'!#REF!)=0,COUNTBLANK($V16)=1)</formula>
    </cfRule>
  </conditionalFormatting>
  <conditionalFormatting sqref="V12 S12">
    <cfRule type="expression" priority="167" dxfId="269" stopIfTrue="1">
      <formula>AND(COUNTBLANK('05 Проекти-министерства и др.'!#REF!)=0,COUNTBLANK($V12)=1)</formula>
    </cfRule>
  </conditionalFormatting>
  <conditionalFormatting sqref="S13 V13">
    <cfRule type="expression" priority="169" dxfId="269" stopIfTrue="1">
      <formula>AND(COUNTBLANK('05 Проекти-министерства и др.'!#REF!)=0,COUNTBLANK($W14)=1)</formula>
    </cfRule>
  </conditionalFormatting>
  <conditionalFormatting sqref="A12:A16">
    <cfRule type="duplicateValues" priority="173" dxfId="528">
      <formula>AND(COUNTIF($A$12:$A$16,A12)&gt;1,NOT(ISBLANK(A12)))</formula>
    </cfRule>
  </conditionalFormatting>
  <dataValidations count="11">
    <dataValidation type="whole" allowBlank="1" showInputMessage="1" showErrorMessage="1" promptTitle="Въведете година" prompt="ГГГГ" error="Въведете година с четири цифри" sqref="K12:L16 K17:K21 L17:L18 L20 K22:L22">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12:B15 B17:B22">
      <formula1>Да</formula1>
    </dataValidation>
    <dataValidation type="whole" allowBlank="1" showInputMessage="1" showErrorMessage="1" error="Въведете годината с четири цифри" sqref="D21:E21">
      <formula1>1900</formula1>
      <formula2>2012</formula2>
    </dataValidation>
    <dataValidation type="list" operator="equal" allowBlank="1" showDropDown="1" showInputMessage="1" showErrorMessage="1" error="Можете да въведета само &quot;Да&quot;, ако проектът е с екологична насоченост" sqref="AB12:AB16 AB18:AB21">
      <formula1>Да</formula1>
    </dataValidation>
    <dataValidation allowBlank="1" showInputMessage="1" showErrorMessage="1" promptTitle="Въведете дата" prompt="ДД.ММ.ГГ" sqref="L19 L21 J23:L25"/>
    <dataValidation allowBlank="1" showInputMessage="1" showErrorMessage="1" promptTitle="Въведете едно от:" prompt="Да&#10;Не" sqref="AB17 B23:B24"/>
    <dataValidation allowBlank="1" showInputMessage="1" showErrorMessage="1" promptTitle="Въведете едно от:" prompt="Текущ&#10;Приключил" sqref="M22:M25"/>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22">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21">
      <formula1>Текущ</formula1>
    </dataValidation>
    <dataValidation type="list" allowBlank="1" showInputMessage="1" showErrorMessage="1" promptTitle="Въведете едно от:" prompt="EUR&#10;USD" sqref="Q12:Q22 T12:T22 N12:N22">
      <formula1>валута</formula1>
    </dataValidation>
    <dataValidation allowBlank="1" showInputMessage="1" showErrorMessage="1" promptTitle="Въведете едно от:" prompt="EUR&#10;USD" sqref="S23 N23 Q23"/>
  </dataValidations>
  <hyperlinks>
    <hyperlink ref="I16" r:id="rId1" display="karamfilov.v@gmail.com"/>
  </hyperlinks>
  <printOptions horizontalCentered="1"/>
  <pageMargins left="0.5118110236220472" right="0.5118110236220472" top="0.7480314960629921" bottom="0.7480314960629921" header="0" footer="0"/>
  <pageSetup horizontalDpi="300" verticalDpi="300" orientation="landscape" paperSize="9" scale="34" r:id="rId3"/>
  <headerFooter>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6.xml><?xml version="1.0" encoding="utf-8"?>
<worksheet xmlns="http://schemas.openxmlformats.org/spreadsheetml/2006/main" xmlns:r="http://schemas.openxmlformats.org/officeDocument/2006/relationships">
  <dimension ref="A1:AK15"/>
  <sheetViews>
    <sheetView showGridLines="0" zoomScale="80" zoomScaleNormal="80" zoomScaleSheetLayoutView="40" zoomScalePageLayoutView="30" workbookViewId="0" topLeftCell="C13">
      <selection activeCell="V14" sqref="V14"/>
    </sheetView>
  </sheetViews>
  <sheetFormatPr defaultColWidth="9.140625" defaultRowHeight="15"/>
  <cols>
    <col min="1" max="1" width="19.140625" style="1" customWidth="1"/>
    <col min="2" max="2" width="13.8515625" style="2" customWidth="1"/>
    <col min="3" max="3" width="15.421875" style="1" customWidth="1"/>
    <col min="4" max="4" width="9.7109375" style="2" customWidth="1"/>
    <col min="5" max="5" width="9.421875" style="2" customWidth="1"/>
    <col min="6" max="6" width="11.28125" style="1" customWidth="1"/>
    <col min="7" max="7" width="13.421875" style="1" customWidth="1"/>
    <col min="8" max="8" width="13.140625" style="1" customWidth="1"/>
    <col min="9" max="9" width="13.7109375" style="1" customWidth="1"/>
    <col min="10" max="10" width="20.28125" style="1" customWidth="1"/>
    <col min="11" max="11" width="10.57421875" style="1" customWidth="1"/>
    <col min="12" max="12" width="11.00390625" style="1" customWidth="1"/>
    <col min="13" max="13" width="12.7109375" style="1" customWidth="1"/>
    <col min="14" max="14" width="9.7109375" style="1" customWidth="1"/>
    <col min="15" max="16" width="13.421875" style="1" customWidth="1"/>
    <col min="17" max="17" width="9.140625" style="1" customWidth="1"/>
    <col min="18" max="18" width="13.140625" style="1" customWidth="1"/>
    <col min="19" max="19" width="11.8515625" style="1" customWidth="1"/>
    <col min="20" max="20" width="9.140625" style="1" customWidth="1"/>
    <col min="21" max="21" width="12.8515625" style="1" customWidth="1"/>
    <col min="22" max="22" width="17.8515625" style="1" customWidth="1"/>
    <col min="23" max="23" width="14.421875" style="1" customWidth="1"/>
    <col min="24" max="24" width="12.7109375" style="1" customWidth="1"/>
    <col min="25" max="25" width="12.00390625" style="1" customWidth="1"/>
    <col min="26" max="16384" width="9.140625" style="1" customWidth="1"/>
  </cols>
  <sheetData>
    <row r="1" spans="1:29" s="2" customFormat="1" ht="18.75">
      <c r="A1" s="1150" t="s">
        <v>59</v>
      </c>
      <c r="B1" s="1150"/>
      <c r="C1" s="1150"/>
      <c r="D1" s="1150"/>
      <c r="E1" s="1150"/>
      <c r="F1" s="1128" t="str">
        <f>[0]!Name</f>
        <v>Институт по биоразнообразие и екосистемни изследвания</v>
      </c>
      <c r="G1" s="1128"/>
      <c r="H1" s="1128"/>
      <c r="I1" s="1128"/>
      <c r="J1" s="1128"/>
      <c r="K1" s="1128"/>
      <c r="L1" s="1128"/>
      <c r="M1" s="1128"/>
      <c r="N1" s="1128"/>
      <c r="O1" s="1128"/>
      <c r="P1" s="1128"/>
      <c r="Q1" s="1128"/>
      <c r="R1" s="1128"/>
      <c r="S1" s="1128"/>
      <c r="T1" s="1128"/>
      <c r="U1" s="1128"/>
      <c r="V1" s="1128"/>
      <c r="W1" s="1128"/>
      <c r="X1" s="1128"/>
      <c r="Y1" s="1128"/>
      <c r="Z1" s="1128"/>
      <c r="AA1" s="1128"/>
      <c r="AB1" s="1128"/>
      <c r="AC1" s="1128"/>
    </row>
    <row r="2" s="2" customFormat="1" ht="21.75" customHeight="1">
      <c r="F2" s="37"/>
    </row>
    <row r="3" spans="1:29" s="5" customFormat="1" ht="201" customHeight="1">
      <c r="A3" s="1151" t="s">
        <v>333</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row>
    <row r="4" spans="6:10" ht="15.75">
      <c r="F4" s="2"/>
      <c r="G4" s="2"/>
      <c r="H4" s="2"/>
      <c r="I4" s="2"/>
      <c r="J4" s="2"/>
    </row>
    <row r="5" spans="1:23" s="26" customFormat="1" ht="23.25" customHeight="1">
      <c r="A5" s="1152" t="s">
        <v>58</v>
      </c>
      <c r="B5" s="1152"/>
      <c r="C5" s="1152"/>
      <c r="D5" s="1152"/>
      <c r="E5" s="1152"/>
      <c r="F5" s="38">
        <f>COUNTA(A12:A14)</f>
        <v>3</v>
      </c>
      <c r="G5" s="1152" t="s">
        <v>324</v>
      </c>
      <c r="H5" s="1152"/>
      <c r="I5" s="1152"/>
      <c r="J5" s="276">
        <f>SUM(W12:W14)</f>
        <v>42413</v>
      </c>
      <c r="L5" s="1169" t="s">
        <v>325</v>
      </c>
      <c r="M5" s="1169"/>
      <c r="N5" s="1169"/>
      <c r="O5" s="1169"/>
      <c r="P5" s="1204">
        <f>SUM(X12:X14)</f>
        <v>20366</v>
      </c>
      <c r="Q5" s="1204"/>
      <c r="S5" s="1152" t="s">
        <v>326</v>
      </c>
      <c r="T5" s="1152"/>
      <c r="U5" s="1152"/>
      <c r="V5" s="1152"/>
      <c r="W5" s="276">
        <f>SUM(Z12:Z14)</f>
        <v>41657.55</v>
      </c>
    </row>
    <row r="6" s="26" customFormat="1" ht="15.75" thickBot="1">
      <c r="F6" s="28"/>
    </row>
    <row r="7" spans="1:32" s="29" customFormat="1" ht="126.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row>
    <row r="8" spans="1:32" s="29" customFormat="1" ht="17.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row>
    <row r="9" spans="1:32" s="29" customFormat="1" ht="29.25" customHeight="1" thickBot="1">
      <c r="A9" s="1155"/>
      <c r="B9" s="1177"/>
      <c r="C9" s="1155"/>
      <c r="D9" s="1183"/>
      <c r="E9" s="1184"/>
      <c r="F9" s="1155"/>
      <c r="G9" s="1192"/>
      <c r="H9" s="1155"/>
      <c r="I9" s="1155"/>
      <c r="J9" s="1155"/>
      <c r="K9" s="1189"/>
      <c r="L9" s="1190"/>
      <c r="M9" s="1155"/>
      <c r="N9" s="1174" t="s">
        <v>133</v>
      </c>
      <c r="O9" s="1175"/>
      <c r="P9" s="1171" t="s">
        <v>128</v>
      </c>
      <c r="Q9" s="1174" t="s">
        <v>133</v>
      </c>
      <c r="R9" s="1175"/>
      <c r="S9" s="1171" t="s">
        <v>128</v>
      </c>
      <c r="T9" s="1174" t="s">
        <v>133</v>
      </c>
      <c r="U9" s="1175"/>
      <c r="V9" s="1171" t="s">
        <v>128</v>
      </c>
      <c r="W9" s="1200"/>
      <c r="X9" s="1171" t="s">
        <v>128</v>
      </c>
      <c r="Y9" s="1199" t="s">
        <v>294</v>
      </c>
      <c r="Z9" s="1171" t="s">
        <v>128</v>
      </c>
      <c r="AA9" s="1199" t="s">
        <v>296</v>
      </c>
      <c r="AB9" s="1155"/>
      <c r="AC9" s="1155"/>
      <c r="AD9" s="1161"/>
      <c r="AE9" s="1164"/>
      <c r="AF9" s="1167"/>
    </row>
    <row r="10" spans="1:32" s="29" customFormat="1" ht="178.5" customHeight="1" thickBot="1">
      <c r="A10" s="1156"/>
      <c r="B10" s="1178"/>
      <c r="C10" s="1156"/>
      <c r="D10" s="253" t="s">
        <v>189</v>
      </c>
      <c r="E10" s="253"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row>
    <row r="11" spans="1:32" s="29" customFormat="1" ht="18" customHeight="1" thickBot="1">
      <c r="A11" s="32" t="s">
        <v>85</v>
      </c>
      <c r="B11" s="33" t="s">
        <v>86</v>
      </c>
      <c r="C11" s="33" t="s">
        <v>87</v>
      </c>
      <c r="D11" s="33" t="s">
        <v>88</v>
      </c>
      <c r="E11" s="33" t="s">
        <v>104</v>
      </c>
      <c r="F11" s="33" t="s">
        <v>105</v>
      </c>
      <c r="G11" s="33" t="s">
        <v>106</v>
      </c>
      <c r="H11" s="33" t="s">
        <v>107</v>
      </c>
      <c r="I11" s="33" t="s">
        <v>108</v>
      </c>
      <c r="J11" s="33" t="s">
        <v>109</v>
      </c>
      <c r="K11" s="33" t="s">
        <v>110</v>
      </c>
      <c r="L11" s="33" t="s">
        <v>111</v>
      </c>
      <c r="M11" s="33" t="s">
        <v>112</v>
      </c>
      <c r="N11" s="33" t="s">
        <v>113</v>
      </c>
      <c r="O11" s="33" t="s">
        <v>114</v>
      </c>
      <c r="P11" s="33" t="s">
        <v>115</v>
      </c>
      <c r="Q11" s="33" t="s">
        <v>116</v>
      </c>
      <c r="R11" s="33" t="s">
        <v>117</v>
      </c>
      <c r="S11" s="33" t="s">
        <v>118</v>
      </c>
      <c r="T11" s="33" t="s">
        <v>119</v>
      </c>
      <c r="U11" s="33" t="s">
        <v>120</v>
      </c>
      <c r="V11" s="33" t="s">
        <v>121</v>
      </c>
      <c r="W11" s="33" t="s">
        <v>122</v>
      </c>
      <c r="X11" s="33" t="s">
        <v>123</v>
      </c>
      <c r="Y11" s="33" t="s">
        <v>124</v>
      </c>
      <c r="Z11" s="33" t="s">
        <v>130</v>
      </c>
      <c r="AA11" s="33" t="s">
        <v>131</v>
      </c>
      <c r="AB11" s="33" t="s">
        <v>132</v>
      </c>
      <c r="AC11" s="33" t="s">
        <v>138</v>
      </c>
      <c r="AD11" s="33" t="s">
        <v>139</v>
      </c>
      <c r="AE11" s="33" t="s">
        <v>141</v>
      </c>
      <c r="AF11" s="122" t="s">
        <v>142</v>
      </c>
    </row>
    <row r="12" spans="1:32" s="30" customFormat="1" ht="155.25" customHeight="1" thickBot="1" thickTop="1">
      <c r="A12" s="320" t="s">
        <v>603</v>
      </c>
      <c r="B12" s="321" t="s">
        <v>359</v>
      </c>
      <c r="C12" s="320" t="s">
        <v>604</v>
      </c>
      <c r="D12" s="322">
        <v>2009</v>
      </c>
      <c r="E12" s="322">
        <v>2010</v>
      </c>
      <c r="F12" s="323" t="s">
        <v>605</v>
      </c>
      <c r="G12" s="320" t="s">
        <v>290</v>
      </c>
      <c r="H12" s="320" t="s">
        <v>606</v>
      </c>
      <c r="I12" s="320" t="s">
        <v>607</v>
      </c>
      <c r="J12" s="320"/>
      <c r="K12" s="320">
        <v>2011</v>
      </c>
      <c r="L12" s="324">
        <v>2013</v>
      </c>
      <c r="M12" s="320" t="s">
        <v>40</v>
      </c>
      <c r="N12" s="323"/>
      <c r="O12" s="325"/>
      <c r="P12" s="326"/>
      <c r="Q12" s="323"/>
      <c r="R12" s="325"/>
      <c r="S12" s="326"/>
      <c r="T12" s="323"/>
      <c r="U12" s="325"/>
      <c r="V12" s="326">
        <v>0</v>
      </c>
      <c r="W12" s="326"/>
      <c r="X12" s="326"/>
      <c r="Y12" s="324"/>
      <c r="Z12" s="326"/>
      <c r="AA12" s="324"/>
      <c r="AB12" s="321"/>
      <c r="AC12" s="320"/>
      <c r="AD12" s="327"/>
      <c r="AE12" s="327"/>
      <c r="AF12" s="327"/>
    </row>
    <row r="13" spans="1:37" s="269" customFormat="1" ht="341.25" customHeight="1" thickBot="1" thickTop="1">
      <c r="A13" s="328" t="s">
        <v>713</v>
      </c>
      <c r="B13" s="329" t="s">
        <v>373</v>
      </c>
      <c r="C13" s="328" t="s">
        <v>714</v>
      </c>
      <c r="D13" s="330">
        <v>2010</v>
      </c>
      <c r="E13" s="330">
        <v>2011</v>
      </c>
      <c r="F13" s="328" t="s">
        <v>715</v>
      </c>
      <c r="G13" s="328" t="s">
        <v>716</v>
      </c>
      <c r="H13" s="330" t="s">
        <v>717</v>
      </c>
      <c r="I13" s="330" t="s">
        <v>718</v>
      </c>
      <c r="J13" s="328">
        <v>2011</v>
      </c>
      <c r="K13" s="328">
        <v>2012</v>
      </c>
      <c r="L13" s="330" t="s">
        <v>366</v>
      </c>
      <c r="M13" s="331"/>
      <c r="N13" s="331"/>
      <c r="O13" s="331"/>
      <c r="P13" s="331"/>
      <c r="Q13" s="331"/>
      <c r="R13" s="331"/>
      <c r="S13" s="331"/>
      <c r="T13" s="331"/>
      <c r="U13" s="331"/>
      <c r="V13" s="332">
        <v>46000</v>
      </c>
      <c r="W13" s="332">
        <v>25350</v>
      </c>
      <c r="X13" s="333">
        <v>20366</v>
      </c>
      <c r="Y13" s="334" t="s">
        <v>2205</v>
      </c>
      <c r="Z13" s="328">
        <v>41657.55</v>
      </c>
      <c r="AA13" s="332" t="s">
        <v>2204</v>
      </c>
      <c r="AB13" s="332"/>
      <c r="AC13" s="332" t="s">
        <v>511</v>
      </c>
      <c r="AD13" s="335">
        <v>2</v>
      </c>
      <c r="AE13" s="335">
        <v>0</v>
      </c>
      <c r="AF13" s="335">
        <v>0</v>
      </c>
      <c r="AG13" s="319"/>
      <c r="AH13" s="283"/>
      <c r="AI13" s="283"/>
      <c r="AJ13" s="283"/>
      <c r="AK13" s="283"/>
    </row>
    <row r="14" spans="1:32" s="2" customFormat="1" ht="164.25" customHeight="1" thickBot="1" thickTop="1">
      <c r="A14" s="320" t="s">
        <v>926</v>
      </c>
      <c r="B14" s="321"/>
      <c r="C14" s="320" t="s">
        <v>927</v>
      </c>
      <c r="D14" s="320">
        <v>2008</v>
      </c>
      <c r="E14" s="320">
        <v>2008</v>
      </c>
      <c r="F14" s="323" t="s">
        <v>928</v>
      </c>
      <c r="G14" s="320" t="s">
        <v>288</v>
      </c>
      <c r="H14" s="320" t="s">
        <v>929</v>
      </c>
      <c r="I14" s="320">
        <v>9793759</v>
      </c>
      <c r="J14" s="320" t="s">
        <v>930</v>
      </c>
      <c r="K14" s="320">
        <v>2008</v>
      </c>
      <c r="L14" s="320">
        <v>2010</v>
      </c>
      <c r="M14" s="320" t="s">
        <v>99</v>
      </c>
      <c r="N14" s="334" t="s">
        <v>680</v>
      </c>
      <c r="O14" s="336">
        <v>142117</v>
      </c>
      <c r="P14" s="332" t="s">
        <v>2211</v>
      </c>
      <c r="Q14" s="334" t="s">
        <v>719</v>
      </c>
      <c r="R14" s="337">
        <v>69663</v>
      </c>
      <c r="S14" s="333">
        <v>135842</v>
      </c>
      <c r="T14" s="338" t="s">
        <v>719</v>
      </c>
      <c r="U14" s="337">
        <v>69663</v>
      </c>
      <c r="V14" s="333">
        <v>135842</v>
      </c>
      <c r="W14" s="326">
        <v>17063</v>
      </c>
      <c r="X14" s="326"/>
      <c r="Y14" s="324"/>
      <c r="Z14" s="326"/>
      <c r="AA14" s="324"/>
      <c r="AB14" s="321"/>
      <c r="AC14" s="320"/>
      <c r="AD14" s="327"/>
      <c r="AE14" s="327"/>
      <c r="AF14" s="327"/>
    </row>
    <row r="15" spans="1:32" s="30" customFormat="1" ht="15.75" customHeight="1" thickTop="1">
      <c r="A15" s="1205" t="s">
        <v>186</v>
      </c>
      <c r="B15" s="1206"/>
      <c r="C15" s="1206"/>
      <c r="D15" s="1206"/>
      <c r="E15" s="1206"/>
      <c r="F15" s="1206"/>
      <c r="G15" s="1206"/>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row>
  </sheetData>
  <sheetProtection insertRows="0" deleteRows="0"/>
  <mergeCells count="43">
    <mergeCell ref="K7:L9"/>
    <mergeCell ref="S9:S10"/>
    <mergeCell ref="G5:I5"/>
    <mergeCell ref="L5:O5"/>
    <mergeCell ref="P5:Q5"/>
    <mergeCell ref="P9:P10"/>
    <mergeCell ref="M7:M10"/>
    <mergeCell ref="C7:C10"/>
    <mergeCell ref="G7:G10"/>
    <mergeCell ref="H7:H10"/>
    <mergeCell ref="I7:I10"/>
    <mergeCell ref="D7:E9"/>
    <mergeCell ref="J7:J10"/>
    <mergeCell ref="AA9:AA10"/>
    <mergeCell ref="A1:E1"/>
    <mergeCell ref="F1:AC1"/>
    <mergeCell ref="A3:AC3"/>
    <mergeCell ref="A5:E5"/>
    <mergeCell ref="V9:V10"/>
    <mergeCell ref="N7:V7"/>
    <mergeCell ref="Q9:R9"/>
    <mergeCell ref="A7:A10"/>
    <mergeCell ref="B7:B10"/>
    <mergeCell ref="AF8:AF10"/>
    <mergeCell ref="N9:O9"/>
    <mergeCell ref="S5:V5"/>
    <mergeCell ref="AC7:AC10"/>
    <mergeCell ref="X7:Y8"/>
    <mergeCell ref="Z7:AA8"/>
    <mergeCell ref="Y9:Y10"/>
    <mergeCell ref="X9:X10"/>
    <mergeCell ref="T9:U9"/>
    <mergeCell ref="AB7:AB10"/>
    <mergeCell ref="W7:W10"/>
    <mergeCell ref="Z9:Z10"/>
    <mergeCell ref="F7:F10"/>
    <mergeCell ref="A15:AF15"/>
    <mergeCell ref="AD7:AF7"/>
    <mergeCell ref="N8:P8"/>
    <mergeCell ref="Q8:S8"/>
    <mergeCell ref="T8:V8"/>
    <mergeCell ref="AD8:AD10"/>
    <mergeCell ref="AE8:AE10"/>
  </mergeCells>
  <conditionalFormatting sqref="G5">
    <cfRule type="duplicateValues" priority="35" dxfId="528">
      <formula>AND(COUNTIF($G$5:$G$5,G5)&gt;1,NOT(ISBLANK(G5)))</formula>
    </cfRule>
  </conditionalFormatting>
  <conditionalFormatting sqref="L5 O5">
    <cfRule type="duplicateValues" priority="34" dxfId="528">
      <formula>AND(COUNTIF($L$5:$L$5,L5)+COUNTIF($O$5:$O$5,L5)&gt;1,NOT(ISBLANK(L5)))</formula>
    </cfRule>
  </conditionalFormatting>
  <conditionalFormatting sqref="S5">
    <cfRule type="duplicateValues" priority="33" dxfId="528">
      <formula>AND(COUNTIF($S$5:$S$5,S5)&gt;1,NOT(ISBLANK(S5)))</formula>
    </cfRule>
  </conditionalFormatting>
  <conditionalFormatting sqref="C14">
    <cfRule type="expression" priority="30" dxfId="0">
      <formula>AND(COUNTBLANK($A14)=0,COUNTBLANK($C14)=1)</formula>
    </cfRule>
  </conditionalFormatting>
  <conditionalFormatting sqref="G14">
    <cfRule type="expression" priority="28" dxfId="0">
      <formula>AND(COUNTBLANK($A14)=0,COUNTBLANK($G14)=1)</formula>
    </cfRule>
  </conditionalFormatting>
  <conditionalFormatting sqref="H14">
    <cfRule type="expression" priority="27" dxfId="0">
      <formula>AND(COUNTBLANK($A14)=0,COUNTBLANK($H14)=1)</formula>
    </cfRule>
  </conditionalFormatting>
  <conditionalFormatting sqref="I14">
    <cfRule type="expression" priority="26" dxfId="0">
      <formula>AND(COUNTBLANK($A14)=0,COUNTBLANK($I14)=1)</formula>
    </cfRule>
  </conditionalFormatting>
  <conditionalFormatting sqref="M14">
    <cfRule type="expression" priority="23" dxfId="0">
      <formula>AND(COUNTBLANK($A14)=0,COUNTBLANK($M14)=1)</formula>
    </cfRule>
  </conditionalFormatting>
  <conditionalFormatting sqref="C12">
    <cfRule type="expression" priority="20" dxfId="0">
      <formula>AND(COUNTBLANK($A12)=0,COUNTBLANK($C12)=1)</formula>
    </cfRule>
  </conditionalFormatting>
  <conditionalFormatting sqref="G12">
    <cfRule type="expression" priority="19" dxfId="0">
      <formula>AND(COUNTBLANK($A12)=0,COUNTBLANK($G12)=1)</formula>
    </cfRule>
  </conditionalFormatting>
  <conditionalFormatting sqref="H12">
    <cfRule type="expression" priority="18" dxfId="0">
      <formula>AND(COUNTBLANK($A12)=0,COUNTBLANK($H12)=1)</formula>
    </cfRule>
  </conditionalFormatting>
  <conditionalFormatting sqref="I12">
    <cfRule type="expression" priority="17" dxfId="0">
      <formula>AND(COUNTBLANK($A12)=0,COUNTBLANK($I12)=1)</formula>
    </cfRule>
  </conditionalFormatting>
  <conditionalFormatting sqref="K12">
    <cfRule type="expression" priority="16" dxfId="0">
      <formula>AND(COUNTBLANK($A12)=0,COUNTBLANK($K12)=1)</formula>
    </cfRule>
  </conditionalFormatting>
  <conditionalFormatting sqref="L12">
    <cfRule type="expression" priority="15" dxfId="0">
      <formula>AND(COUNTBLANK($A12)=0,COUNTBLANK($L12)=1)</formula>
    </cfRule>
  </conditionalFormatting>
  <conditionalFormatting sqref="M12">
    <cfRule type="expression" priority="14" dxfId="0">
      <formula>AND(COUNTBLANK($A12)=0,COUNTBLANK($M12)=1)</formula>
    </cfRule>
  </conditionalFormatting>
  <conditionalFormatting sqref="V12">
    <cfRule type="expression" priority="13" dxfId="0">
      <formula>AND(COUNTBLANK($A12)=0,COUNTBLANK($V12)=1)</formula>
    </cfRule>
  </conditionalFormatting>
  <conditionalFormatting sqref="L12">
    <cfRule type="expression" priority="12" dxfId="0">
      <formula>AND(COUNTBLANK($A12)=0,COUNTBLANK($L12)=1)</formula>
    </cfRule>
  </conditionalFormatting>
  <conditionalFormatting sqref="L12">
    <cfRule type="expression" priority="11" dxfId="0">
      <formula>AND(COUNTBLANK($A12)=0,COUNTBLANK($L12)=1)</formula>
    </cfRule>
  </conditionalFormatting>
  <conditionalFormatting sqref="K14">
    <cfRule type="expression" priority="240" dxfId="0">
      <formula>AND(COUNTBLANK(#REF!)=0,COUNTBLANK($K14)=1)</formula>
    </cfRule>
  </conditionalFormatting>
  <conditionalFormatting sqref="L14">
    <cfRule type="expression" priority="241" dxfId="0">
      <formula>AND(COUNTBLANK(#REF!)=0,COUNTBLANK($L14)=1)</formula>
    </cfRule>
  </conditionalFormatting>
  <dataValidations count="7">
    <dataValidation type="list" operator="equal" allowBlank="1" showDropDown="1" showInputMessage="1" showErrorMessage="1" error="Можете да въведета само &quot;Да&quot;, ако проектът е с екологична насоченост" sqref="AB12 AB14">
      <formula1>Да</formula1>
    </dataValidation>
    <dataValidation type="list" allowBlank="1" showInputMessage="1" showErrorMessage="1" promptTitle="Въведете едно от:" prompt="EUR&#10;USD" sqref="N12 Q12 T12">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 M14">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 G14">
      <formula1>Водещ</formula1>
    </dataValidation>
    <dataValidation type="whole" allowBlank="1" showInputMessage="1" showErrorMessage="1" promptTitle="Въведете година" prompt="ГГГГ" error="Въведете година с четири цифри" sqref="K12 K14:L14">
      <formula1>1900</formula1>
      <formula2>2012</formula2>
    </dataValidation>
    <dataValidation allowBlank="1" showInputMessage="1" showErrorMessage="1" promptTitle="Въведете дата" prompt="ДД.ММ.ГГ" sqref="L12"/>
    <dataValidation type="whole" allowBlank="1" showInputMessage="1" showErrorMessage="1" error="Въведете годината с четири цифри" sqref="D14:E14">
      <formula1>1900</formula1>
      <formula2>2012</formula2>
    </dataValidation>
  </dataValidations>
  <printOptions horizontalCentered="1"/>
  <pageMargins left="0.2362204724409449" right="0.2362204724409449" top="0.7480314960629921" bottom="0.7480314960629921" header="0.31496062992125984" footer="0.31496062992125984"/>
  <pageSetup horizontalDpi="300" verticalDpi="300" orientation="landscape" paperSize="9" scale="37"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7.xml><?xml version="1.0" encoding="utf-8"?>
<worksheet xmlns="http://schemas.openxmlformats.org/spreadsheetml/2006/main" xmlns:r="http://schemas.openxmlformats.org/officeDocument/2006/relationships">
  <dimension ref="A1:AF24"/>
  <sheetViews>
    <sheetView showGridLines="0" zoomScale="70" zoomScaleNormal="70" zoomScalePageLayoutView="50" workbookViewId="0" topLeftCell="A15">
      <selection activeCell="O21" sqref="O21"/>
    </sheetView>
  </sheetViews>
  <sheetFormatPr defaultColWidth="9.140625" defaultRowHeight="15"/>
  <cols>
    <col min="1" max="1" width="20.00390625" style="1" customWidth="1"/>
    <col min="2" max="2" width="13.8515625" style="2" customWidth="1"/>
    <col min="3" max="3" width="15.421875" style="1" customWidth="1"/>
    <col min="4" max="5" width="9.00390625" style="2" customWidth="1"/>
    <col min="6" max="6" width="11.28125" style="1" customWidth="1"/>
    <col min="7" max="7" width="12.8515625" style="1" customWidth="1"/>
    <col min="8" max="8" width="17.140625" style="1" customWidth="1"/>
    <col min="9" max="9" width="13.28125" style="1" customWidth="1"/>
    <col min="10" max="10" width="19.57421875" style="1" customWidth="1"/>
    <col min="11" max="11" width="10.00390625" style="1" customWidth="1"/>
    <col min="12" max="12" width="10.57421875" style="1" customWidth="1"/>
    <col min="13" max="13" width="12.28125" style="1" customWidth="1"/>
    <col min="14" max="14" width="10.00390625" style="1" customWidth="1"/>
    <col min="15" max="15" width="14.57421875" style="1" customWidth="1"/>
    <col min="16" max="16" width="11.7109375" style="1" customWidth="1"/>
    <col min="17" max="17" width="11.140625" style="1" customWidth="1"/>
    <col min="18" max="18" width="12.421875" style="1" customWidth="1"/>
    <col min="19" max="19" width="11.140625" style="1" customWidth="1"/>
    <col min="20" max="20" width="9.140625" style="1" customWidth="1"/>
    <col min="21" max="21" width="15.421875" style="1" customWidth="1"/>
    <col min="22" max="22" width="9.8515625" style="1" customWidth="1"/>
    <col min="23" max="23" width="14.28125" style="1" customWidth="1"/>
    <col min="24" max="16384" width="9.140625" style="1" customWidth="1"/>
  </cols>
  <sheetData>
    <row r="1" spans="1:23" s="2" customFormat="1" ht="18.75">
      <c r="A1" s="1150" t="s">
        <v>59</v>
      </c>
      <c r="B1" s="1150"/>
      <c r="C1" s="1150"/>
      <c r="D1" s="1150"/>
      <c r="E1" s="1150"/>
      <c r="F1" s="1128" t="str">
        <f>[0]!Name</f>
        <v>Институт по биоразнообразие и екосистемни изследвания</v>
      </c>
      <c r="G1" s="1128"/>
      <c r="H1" s="1128"/>
      <c r="I1" s="1128"/>
      <c r="J1" s="1128"/>
      <c r="K1" s="1128"/>
      <c r="L1" s="1128"/>
      <c r="M1" s="1128"/>
      <c r="N1" s="1128"/>
      <c r="O1" s="1128"/>
      <c r="P1" s="1128"/>
      <c r="Q1" s="1128"/>
      <c r="R1" s="1128"/>
      <c r="S1" s="1128"/>
      <c r="T1" s="1128"/>
      <c r="U1" s="1128"/>
      <c r="V1" s="1128"/>
      <c r="W1" s="1128"/>
    </row>
    <row r="2" s="2" customFormat="1" ht="21.75" customHeight="1">
      <c r="F2" s="37"/>
    </row>
    <row r="3" spans="1:23" s="5" customFormat="1" ht="233.25" customHeight="1">
      <c r="A3" s="1151" t="s">
        <v>334</v>
      </c>
      <c r="B3" s="1151"/>
      <c r="C3" s="1151"/>
      <c r="D3" s="1151"/>
      <c r="E3" s="1151"/>
      <c r="F3" s="1151"/>
      <c r="G3" s="1151"/>
      <c r="H3" s="1151"/>
      <c r="I3" s="1151"/>
      <c r="J3" s="1151"/>
      <c r="K3" s="1151"/>
      <c r="L3" s="1151"/>
      <c r="M3" s="1151"/>
      <c r="N3" s="1151"/>
      <c r="O3" s="1151"/>
      <c r="P3" s="1151"/>
      <c r="Q3" s="1151"/>
      <c r="R3" s="1151"/>
      <c r="S3" s="1151"/>
      <c r="T3" s="1151"/>
      <c r="U3" s="1151"/>
      <c r="V3" s="1151"/>
      <c r="W3" s="1151"/>
    </row>
    <row r="4" spans="6:10" ht="15.75">
      <c r="F4" s="2"/>
      <c r="G4" s="2"/>
      <c r="H4" s="2"/>
      <c r="I4" s="2"/>
      <c r="J4" s="2"/>
    </row>
    <row r="5" spans="1:23" s="26" customFormat="1" ht="23.25" customHeight="1">
      <c r="A5" s="1152" t="s">
        <v>58</v>
      </c>
      <c r="B5" s="1152"/>
      <c r="C5" s="1152"/>
      <c r="D5" s="1152"/>
      <c r="E5" s="1152"/>
      <c r="F5" s="38">
        <f>COUNTA(A12:A22)</f>
        <v>9</v>
      </c>
      <c r="G5" s="1152" t="s">
        <v>324</v>
      </c>
      <c r="H5" s="1152"/>
      <c r="I5" s="1152"/>
      <c r="J5" s="276">
        <f>SUM(W12:W22)</f>
        <v>37500</v>
      </c>
      <c r="L5" s="1169" t="s">
        <v>325</v>
      </c>
      <c r="M5" s="1169"/>
      <c r="N5" s="1169"/>
      <c r="O5" s="1169"/>
      <c r="P5" s="1204">
        <f>SUM(X12:X22)</f>
        <v>0</v>
      </c>
      <c r="Q5" s="1204"/>
      <c r="S5" s="1152" t="s">
        <v>326</v>
      </c>
      <c r="T5" s="1152"/>
      <c r="U5" s="1152"/>
      <c r="V5" s="1152"/>
      <c r="W5" s="276">
        <f>SUM(Z12:Z22)</f>
        <v>0</v>
      </c>
    </row>
    <row r="6" s="26" customFormat="1" ht="15.75" thickBot="1">
      <c r="F6" s="28"/>
    </row>
    <row r="7" spans="1:32" s="29" customFormat="1" ht="126.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row>
    <row r="8" spans="1:32" s="29" customFormat="1" ht="17.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row>
    <row r="9" spans="1:32" s="29" customFormat="1" ht="29.25" customHeight="1" thickBot="1">
      <c r="A9" s="1155"/>
      <c r="B9" s="1177"/>
      <c r="C9" s="1155"/>
      <c r="D9" s="1183"/>
      <c r="E9" s="1184"/>
      <c r="F9" s="1155"/>
      <c r="G9" s="1192"/>
      <c r="H9" s="1155"/>
      <c r="I9" s="1155"/>
      <c r="J9" s="1155"/>
      <c r="K9" s="1189"/>
      <c r="L9" s="1190"/>
      <c r="M9" s="1155"/>
      <c r="N9" s="1174" t="s">
        <v>133</v>
      </c>
      <c r="O9" s="1175"/>
      <c r="P9" s="1171" t="s">
        <v>128</v>
      </c>
      <c r="Q9" s="1174" t="s">
        <v>133</v>
      </c>
      <c r="R9" s="1175"/>
      <c r="S9" s="1171" t="s">
        <v>128</v>
      </c>
      <c r="T9" s="1174" t="s">
        <v>133</v>
      </c>
      <c r="U9" s="1175"/>
      <c r="V9" s="1171" t="s">
        <v>128</v>
      </c>
      <c r="W9" s="1200"/>
      <c r="X9" s="1171" t="s">
        <v>128</v>
      </c>
      <c r="Y9" s="1199" t="s">
        <v>294</v>
      </c>
      <c r="Z9" s="1171" t="s">
        <v>128</v>
      </c>
      <c r="AA9" s="1199" t="s">
        <v>296</v>
      </c>
      <c r="AB9" s="1155"/>
      <c r="AC9" s="1155"/>
      <c r="AD9" s="1161"/>
      <c r="AE9" s="1164"/>
      <c r="AF9" s="1167"/>
    </row>
    <row r="10" spans="1:32" s="29" customFormat="1" ht="178.5" customHeight="1" thickBot="1">
      <c r="A10" s="1156"/>
      <c r="B10" s="1178"/>
      <c r="C10" s="1156"/>
      <c r="D10" s="254" t="s">
        <v>189</v>
      </c>
      <c r="E10" s="25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row>
    <row r="11" spans="1:32" s="29" customFormat="1" ht="18" customHeight="1" thickBot="1">
      <c r="A11" s="32" t="s">
        <v>85</v>
      </c>
      <c r="B11" s="33" t="s">
        <v>86</v>
      </c>
      <c r="C11" s="33" t="s">
        <v>87</v>
      </c>
      <c r="D11" s="33" t="s">
        <v>88</v>
      </c>
      <c r="E11" s="33" t="s">
        <v>104</v>
      </c>
      <c r="F11" s="33" t="s">
        <v>105</v>
      </c>
      <c r="G11" s="33" t="s">
        <v>106</v>
      </c>
      <c r="H11" s="33" t="s">
        <v>107</v>
      </c>
      <c r="I11" s="33" t="s">
        <v>108</v>
      </c>
      <c r="J11" s="33" t="s">
        <v>109</v>
      </c>
      <c r="K11" s="33" t="s">
        <v>110</v>
      </c>
      <c r="L11" s="33" t="s">
        <v>111</v>
      </c>
      <c r="M11" s="33" t="s">
        <v>112</v>
      </c>
      <c r="N11" s="33" t="s">
        <v>113</v>
      </c>
      <c r="O11" s="33" t="s">
        <v>114</v>
      </c>
      <c r="P11" s="33" t="s">
        <v>115</v>
      </c>
      <c r="Q11" s="33" t="s">
        <v>116</v>
      </c>
      <c r="R11" s="33" t="s">
        <v>117</v>
      </c>
      <c r="S11" s="33" t="s">
        <v>118</v>
      </c>
      <c r="T11" s="33" t="s">
        <v>119</v>
      </c>
      <c r="U11" s="33" t="s">
        <v>120</v>
      </c>
      <c r="V11" s="33" t="s">
        <v>121</v>
      </c>
      <c r="W11" s="33" t="s">
        <v>122</v>
      </c>
      <c r="X11" s="33" t="s">
        <v>123</v>
      </c>
      <c r="Y11" s="33" t="s">
        <v>124</v>
      </c>
      <c r="Z11" s="33" t="s">
        <v>130</v>
      </c>
      <c r="AA11" s="33" t="s">
        <v>131</v>
      </c>
      <c r="AB11" s="33" t="s">
        <v>132</v>
      </c>
      <c r="AC11" s="33" t="s">
        <v>138</v>
      </c>
      <c r="AD11" s="33" t="s">
        <v>139</v>
      </c>
      <c r="AE11" s="33" t="s">
        <v>141</v>
      </c>
      <c r="AF11" s="122" t="s">
        <v>142</v>
      </c>
    </row>
    <row r="12" spans="1:32" s="30" customFormat="1" ht="47.25" customHeight="1" thickBot="1" thickTop="1">
      <c r="A12" s="285" t="s">
        <v>608</v>
      </c>
      <c r="B12" s="286" t="s">
        <v>359</v>
      </c>
      <c r="C12" s="285" t="s">
        <v>609</v>
      </c>
      <c r="D12" s="287">
        <v>2008</v>
      </c>
      <c r="E12" s="287">
        <v>2008</v>
      </c>
      <c r="F12" s="285"/>
      <c r="G12" s="285" t="s">
        <v>610</v>
      </c>
      <c r="H12" s="285" t="s">
        <v>611</v>
      </c>
      <c r="I12" s="285" t="s">
        <v>612</v>
      </c>
      <c r="J12" s="285" t="s">
        <v>613</v>
      </c>
      <c r="K12" s="288">
        <v>2008</v>
      </c>
      <c r="L12" s="288">
        <v>2012</v>
      </c>
      <c r="M12" s="285" t="s">
        <v>372</v>
      </c>
      <c r="N12" s="289"/>
      <c r="O12" s="290"/>
      <c r="P12" s="291"/>
      <c r="Q12" s="289"/>
      <c r="R12" s="290"/>
      <c r="S12" s="291"/>
      <c r="T12" s="289"/>
      <c r="U12" s="290"/>
      <c r="V12" s="290"/>
      <c r="W12" s="292"/>
      <c r="X12" s="292"/>
      <c r="Y12" s="293"/>
      <c r="Z12" s="292"/>
      <c r="AA12" s="293"/>
      <c r="AB12" s="294" t="s">
        <v>373</v>
      </c>
      <c r="AC12" s="295"/>
      <c r="AD12" s="296">
        <v>2</v>
      </c>
      <c r="AE12" s="296"/>
      <c r="AF12" s="296"/>
    </row>
    <row r="13" spans="1:32" s="282" customFormat="1" ht="218.25" customHeight="1" thickBot="1" thickTop="1">
      <c r="A13" s="304" t="s">
        <v>1539</v>
      </c>
      <c r="B13" s="303"/>
      <c r="C13" s="304" t="s">
        <v>614</v>
      </c>
      <c r="D13" s="305">
        <v>2009</v>
      </c>
      <c r="E13" s="305">
        <v>2010</v>
      </c>
      <c r="F13" s="304" t="s">
        <v>615</v>
      </c>
      <c r="G13" s="468" t="s">
        <v>362</v>
      </c>
      <c r="H13" s="469" t="s">
        <v>616</v>
      </c>
      <c r="I13" s="309">
        <v>9885115</v>
      </c>
      <c r="J13" s="304" t="s">
        <v>617</v>
      </c>
      <c r="K13" s="309">
        <v>2010</v>
      </c>
      <c r="L13" s="309">
        <v>2012</v>
      </c>
      <c r="M13" s="309" t="s">
        <v>99</v>
      </c>
      <c r="N13" s="306"/>
      <c r="O13" s="310"/>
      <c r="P13" s="311"/>
      <c r="Q13" s="306"/>
      <c r="R13" s="310"/>
      <c r="S13" s="311"/>
      <c r="T13" s="306"/>
      <c r="U13" s="310"/>
      <c r="V13" s="312">
        <v>10000</v>
      </c>
      <c r="W13" s="300"/>
      <c r="X13" s="300"/>
      <c r="Y13" s="301"/>
      <c r="Z13" s="300"/>
      <c r="AA13" s="301"/>
      <c r="AB13" s="297"/>
      <c r="AC13" s="298"/>
      <c r="AD13" s="302">
        <v>1</v>
      </c>
      <c r="AE13" s="302"/>
      <c r="AF13" s="302"/>
    </row>
    <row r="14" spans="1:32" s="30" customFormat="1" ht="141.75" customHeight="1" thickBot="1" thickTop="1">
      <c r="A14" s="304" t="s">
        <v>618</v>
      </c>
      <c r="B14" s="303"/>
      <c r="C14" s="304" t="s">
        <v>619</v>
      </c>
      <c r="D14" s="305">
        <v>2011</v>
      </c>
      <c r="E14" s="305">
        <v>2011</v>
      </c>
      <c r="F14" s="306"/>
      <c r="G14" s="307" t="s">
        <v>362</v>
      </c>
      <c r="H14" s="295" t="s">
        <v>620</v>
      </c>
      <c r="I14" s="308" t="s">
        <v>621</v>
      </c>
      <c r="J14" s="309"/>
      <c r="K14" s="309">
        <v>2011</v>
      </c>
      <c r="L14" s="309">
        <v>2012</v>
      </c>
      <c r="M14" s="309" t="s">
        <v>40</v>
      </c>
      <c r="N14" s="306"/>
      <c r="O14" s="310"/>
      <c r="P14" s="311"/>
      <c r="Q14" s="306"/>
      <c r="R14" s="310"/>
      <c r="S14" s="311"/>
      <c r="T14" s="306"/>
      <c r="U14" s="310"/>
      <c r="V14" s="312">
        <v>15000</v>
      </c>
      <c r="W14" s="311">
        <v>10500</v>
      </c>
      <c r="X14" s="311"/>
      <c r="Y14" s="313"/>
      <c r="Z14" s="311"/>
      <c r="AA14" s="313"/>
      <c r="AB14" s="303"/>
      <c r="AC14" s="309"/>
      <c r="AD14" s="314"/>
      <c r="AE14" s="314"/>
      <c r="AF14" s="314"/>
    </row>
    <row r="15" spans="1:32" s="2" customFormat="1" ht="129" customHeight="1" thickBot="1" thickTop="1">
      <c r="A15" s="304" t="s">
        <v>622</v>
      </c>
      <c r="B15" s="303"/>
      <c r="C15" s="304" t="s">
        <v>623</v>
      </c>
      <c r="D15" s="305">
        <v>2010</v>
      </c>
      <c r="E15" s="305">
        <v>2010</v>
      </c>
      <c r="F15" s="306"/>
      <c r="G15" s="307" t="s">
        <v>362</v>
      </c>
      <c r="H15" s="304" t="s">
        <v>620</v>
      </c>
      <c r="I15" s="308" t="s">
        <v>621</v>
      </c>
      <c r="J15" s="298"/>
      <c r="K15" s="309">
        <v>2010</v>
      </c>
      <c r="L15" s="309">
        <v>2012</v>
      </c>
      <c r="M15" s="309" t="s">
        <v>40</v>
      </c>
      <c r="N15" s="299"/>
      <c r="O15" s="310"/>
      <c r="P15" s="311"/>
      <c r="Q15" s="306"/>
      <c r="R15" s="310"/>
      <c r="S15" s="311"/>
      <c r="T15" s="306"/>
      <c r="U15" s="310"/>
      <c r="V15" s="312">
        <v>19800</v>
      </c>
      <c r="W15" s="311"/>
      <c r="X15" s="311"/>
      <c r="Y15" s="313"/>
      <c r="Z15" s="311"/>
      <c r="AA15" s="313"/>
      <c r="AB15" s="303"/>
      <c r="AC15" s="309"/>
      <c r="AD15" s="314"/>
      <c r="AE15" s="314"/>
      <c r="AF15" s="314"/>
    </row>
    <row r="16" spans="1:32" s="2" customFormat="1" ht="128.25" customHeight="1" thickBot="1" thickTop="1">
      <c r="A16" s="309" t="s">
        <v>934</v>
      </c>
      <c r="B16" s="303"/>
      <c r="C16" s="309" t="s">
        <v>935</v>
      </c>
      <c r="D16" s="309">
        <v>2012</v>
      </c>
      <c r="E16" s="309">
        <v>2012</v>
      </c>
      <c r="F16" s="306"/>
      <c r="G16" s="309" t="s">
        <v>288</v>
      </c>
      <c r="H16" s="309" t="s">
        <v>936</v>
      </c>
      <c r="I16" s="314">
        <v>29885115</v>
      </c>
      <c r="J16" s="309"/>
      <c r="K16" s="309">
        <v>2012</v>
      </c>
      <c r="L16" s="309">
        <v>2012</v>
      </c>
      <c r="M16" s="309" t="s">
        <v>99</v>
      </c>
      <c r="N16" s="306"/>
      <c r="O16" s="310"/>
      <c r="P16" s="311"/>
      <c r="Q16" s="306"/>
      <c r="R16" s="310"/>
      <c r="S16" s="311"/>
      <c r="T16" s="306"/>
      <c r="U16" s="310"/>
      <c r="V16" s="311" t="s">
        <v>937</v>
      </c>
      <c r="W16" s="311">
        <v>1500</v>
      </c>
      <c r="X16" s="311"/>
      <c r="Y16" s="313"/>
      <c r="Z16" s="311"/>
      <c r="AA16" s="313"/>
      <c r="AB16" s="303"/>
      <c r="AC16" s="309"/>
      <c r="AD16" s="314"/>
      <c r="AE16" s="314"/>
      <c r="AF16" s="314"/>
    </row>
    <row r="17" spans="1:32" s="2" customFormat="1" ht="101.25" customHeight="1" thickBot="1" thickTop="1">
      <c r="A17" s="309" t="s">
        <v>2099</v>
      </c>
      <c r="B17" s="303"/>
      <c r="C17" s="309" t="s">
        <v>2100</v>
      </c>
      <c r="D17" s="309">
        <v>2012</v>
      </c>
      <c r="E17" s="309">
        <v>2012</v>
      </c>
      <c r="F17" s="306"/>
      <c r="G17" s="309" t="s">
        <v>288</v>
      </c>
      <c r="H17" s="309" t="s">
        <v>936</v>
      </c>
      <c r="I17" s="314">
        <v>29885115</v>
      </c>
      <c r="J17" s="309"/>
      <c r="K17" s="309">
        <v>2012</v>
      </c>
      <c r="L17" s="309">
        <v>2012</v>
      </c>
      <c r="M17" s="309" t="s">
        <v>99</v>
      </c>
      <c r="N17" s="306"/>
      <c r="O17" s="310"/>
      <c r="P17" s="311"/>
      <c r="Q17" s="306"/>
      <c r="R17" s="310"/>
      <c r="S17" s="311"/>
      <c r="T17" s="306"/>
      <c r="U17" s="310"/>
      <c r="V17" s="311" t="s">
        <v>2101</v>
      </c>
      <c r="W17" s="311">
        <v>1500</v>
      </c>
      <c r="X17" s="311"/>
      <c r="Y17" s="313"/>
      <c r="Z17" s="311"/>
      <c r="AA17" s="313"/>
      <c r="AB17" s="303"/>
      <c r="AC17" s="309"/>
      <c r="AD17" s="314"/>
      <c r="AE17" s="314"/>
      <c r="AF17" s="314"/>
    </row>
    <row r="18" spans="1:32" s="2" customFormat="1" ht="91.5" thickBot="1" thickTop="1">
      <c r="A18" s="309" t="s">
        <v>2207</v>
      </c>
      <c r="B18" s="303"/>
      <c r="C18" s="309" t="s">
        <v>2201</v>
      </c>
      <c r="D18" s="309">
        <v>2010</v>
      </c>
      <c r="E18" s="309">
        <v>2010</v>
      </c>
      <c r="F18" s="306"/>
      <c r="G18" s="309"/>
      <c r="H18" s="309" t="s">
        <v>2208</v>
      </c>
      <c r="I18" s="309"/>
      <c r="J18" s="309"/>
      <c r="K18" s="309">
        <v>2010</v>
      </c>
      <c r="L18" s="309">
        <v>2011</v>
      </c>
      <c r="M18" s="309" t="s">
        <v>372</v>
      </c>
      <c r="N18" s="306"/>
      <c r="O18" s="310"/>
      <c r="P18" s="311"/>
      <c r="Q18" s="306"/>
      <c r="R18" s="310"/>
      <c r="S18" s="311"/>
      <c r="T18" s="306"/>
      <c r="U18" s="310"/>
      <c r="V18" s="311"/>
      <c r="W18" s="311">
        <v>8000</v>
      </c>
      <c r="X18" s="311"/>
      <c r="Y18" s="313"/>
      <c r="Z18" s="311"/>
      <c r="AA18" s="313"/>
      <c r="AB18" s="303"/>
      <c r="AC18" s="309"/>
      <c r="AD18" s="314"/>
      <c r="AE18" s="314"/>
      <c r="AF18" s="314"/>
    </row>
    <row r="19" spans="1:32" s="2" customFormat="1" ht="92.25" customHeight="1" thickBot="1" thickTop="1">
      <c r="A19" s="315" t="s">
        <v>2209</v>
      </c>
      <c r="B19" s="303"/>
      <c r="C19" s="309" t="s">
        <v>2202</v>
      </c>
      <c r="D19" s="309">
        <v>2010</v>
      </c>
      <c r="E19" s="309">
        <v>2010</v>
      </c>
      <c r="F19" s="306"/>
      <c r="G19" s="309"/>
      <c r="H19" s="309" t="s">
        <v>2208</v>
      </c>
      <c r="I19" s="309"/>
      <c r="J19" s="309"/>
      <c r="K19" s="309">
        <v>2010</v>
      </c>
      <c r="L19" s="309">
        <v>2011</v>
      </c>
      <c r="M19" s="309" t="s">
        <v>372</v>
      </c>
      <c r="N19" s="306"/>
      <c r="O19" s="310"/>
      <c r="P19" s="311"/>
      <c r="Q19" s="306"/>
      <c r="R19" s="310"/>
      <c r="S19" s="311"/>
      <c r="T19" s="306"/>
      <c r="U19" s="310"/>
      <c r="V19" s="311"/>
      <c r="W19" s="311">
        <v>1000</v>
      </c>
      <c r="X19" s="311"/>
      <c r="Y19" s="313"/>
      <c r="Z19" s="311"/>
      <c r="AA19" s="313"/>
      <c r="AB19" s="303"/>
      <c r="AC19" s="309"/>
      <c r="AD19" s="314"/>
      <c r="AE19" s="314"/>
      <c r="AF19" s="314"/>
    </row>
    <row r="20" spans="1:32" s="2" customFormat="1" ht="27.75" thickBot="1" thickTop="1">
      <c r="A20" s="309" t="s">
        <v>2210</v>
      </c>
      <c r="B20" s="303"/>
      <c r="C20" s="309" t="s">
        <v>2203</v>
      </c>
      <c r="D20" s="309"/>
      <c r="E20" s="309"/>
      <c r="F20" s="306"/>
      <c r="G20" s="309"/>
      <c r="H20" s="309" t="s">
        <v>959</v>
      </c>
      <c r="I20" s="309"/>
      <c r="J20" s="309"/>
      <c r="K20" s="309">
        <v>2012</v>
      </c>
      <c r="L20" s="309">
        <v>2012</v>
      </c>
      <c r="M20" s="309" t="s">
        <v>372</v>
      </c>
      <c r="N20" s="306"/>
      <c r="O20" s="310"/>
      <c r="P20" s="311"/>
      <c r="Q20" s="306"/>
      <c r="R20" s="310"/>
      <c r="S20" s="311"/>
      <c r="T20" s="306"/>
      <c r="U20" s="310"/>
      <c r="V20" s="311"/>
      <c r="W20" s="311">
        <v>15000</v>
      </c>
      <c r="X20" s="311"/>
      <c r="Y20" s="313"/>
      <c r="Z20" s="311"/>
      <c r="AA20" s="313"/>
      <c r="AB20" s="303"/>
      <c r="AC20" s="309"/>
      <c r="AD20" s="314"/>
      <c r="AE20" s="314"/>
      <c r="AF20" s="314"/>
    </row>
    <row r="21" spans="1:32" s="2" customFormat="1" ht="17.25" thickBot="1" thickTop="1">
      <c r="A21" s="309"/>
      <c r="B21" s="303"/>
      <c r="C21" s="309"/>
      <c r="D21" s="309"/>
      <c r="E21" s="309"/>
      <c r="F21" s="306"/>
      <c r="G21" s="309"/>
      <c r="H21" s="309"/>
      <c r="I21" s="309"/>
      <c r="J21" s="309"/>
      <c r="K21" s="309"/>
      <c r="L21" s="309"/>
      <c r="M21" s="309"/>
      <c r="N21" s="306"/>
      <c r="O21" s="310"/>
      <c r="P21" s="311"/>
      <c r="Q21" s="306"/>
      <c r="R21" s="310"/>
      <c r="S21" s="311"/>
      <c r="T21" s="306"/>
      <c r="U21" s="310"/>
      <c r="V21" s="313"/>
      <c r="W21" s="311"/>
      <c r="X21" s="311"/>
      <c r="Y21" s="313"/>
      <c r="Z21" s="311"/>
      <c r="AA21" s="313"/>
      <c r="AB21" s="303"/>
      <c r="AC21" s="309"/>
      <c r="AD21" s="314"/>
      <c r="AE21" s="314"/>
      <c r="AF21" s="314"/>
    </row>
    <row r="22" spans="1:32" s="2" customFormat="1" ht="17.25" thickBot="1" thickTop="1">
      <c r="A22" s="309"/>
      <c r="B22" s="303"/>
      <c r="C22" s="309"/>
      <c r="D22" s="309"/>
      <c r="E22" s="309"/>
      <c r="F22" s="306"/>
      <c r="G22" s="309"/>
      <c r="H22" s="309"/>
      <c r="I22" s="309"/>
      <c r="J22" s="309"/>
      <c r="K22" s="309"/>
      <c r="L22" s="309"/>
      <c r="M22" s="309"/>
      <c r="N22" s="306"/>
      <c r="O22" s="310"/>
      <c r="P22" s="311"/>
      <c r="Q22" s="306"/>
      <c r="R22" s="310"/>
      <c r="S22" s="311"/>
      <c r="T22" s="306"/>
      <c r="U22" s="310"/>
      <c r="V22" s="311"/>
      <c r="W22" s="311"/>
      <c r="X22" s="311"/>
      <c r="Y22" s="313"/>
      <c r="Z22" s="311"/>
      <c r="AA22" s="313"/>
      <c r="AB22" s="303"/>
      <c r="AC22" s="309"/>
      <c r="AD22" s="314"/>
      <c r="AE22" s="314"/>
      <c r="AF22" s="314"/>
    </row>
    <row r="23" spans="1:32" s="30" customFormat="1" ht="15.75" customHeight="1" thickTop="1">
      <c r="A23" s="1205"/>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row>
    <row r="24" spans="2:5" s="92" customFormat="1" ht="15.75">
      <c r="B24" s="30"/>
      <c r="D24" s="2"/>
      <c r="E24" s="2"/>
    </row>
  </sheetData>
  <sheetProtection insertRows="0" deleteRows="0"/>
  <mergeCells count="43">
    <mergeCell ref="G5:I5"/>
    <mergeCell ref="L5:O5"/>
    <mergeCell ref="P5:Q5"/>
    <mergeCell ref="S5:V5"/>
    <mergeCell ref="Z9:Z10"/>
    <mergeCell ref="X9:X10"/>
    <mergeCell ref="Y9:Y10"/>
    <mergeCell ref="S9:S10"/>
    <mergeCell ref="N7:V7"/>
    <mergeCell ref="W7:W10"/>
    <mergeCell ref="A23:AF23"/>
    <mergeCell ref="Z7:AA8"/>
    <mergeCell ref="AB7:AB10"/>
    <mergeCell ref="AC7:AC10"/>
    <mergeCell ref="AD7:AF7"/>
    <mergeCell ref="N8:P8"/>
    <mergeCell ref="Q8:S8"/>
    <mergeCell ref="T8:V8"/>
    <mergeCell ref="AD8:AD10"/>
    <mergeCell ref="AE8:AE10"/>
    <mergeCell ref="AF8:AF10"/>
    <mergeCell ref="N9:O9"/>
    <mergeCell ref="Q9:R9"/>
    <mergeCell ref="T9:U9"/>
    <mergeCell ref="V9:V10"/>
    <mergeCell ref="X7:Y8"/>
    <mergeCell ref="AA9:AA10"/>
    <mergeCell ref="A1:E1"/>
    <mergeCell ref="D7:E9"/>
    <mergeCell ref="A3:W3"/>
    <mergeCell ref="A5:E5"/>
    <mergeCell ref="A7:A10"/>
    <mergeCell ref="B7:B10"/>
    <mergeCell ref="C7:C10"/>
    <mergeCell ref="F1:W1"/>
    <mergeCell ref="F7:F10"/>
    <mergeCell ref="G7:G10"/>
    <mergeCell ref="H7:H10"/>
    <mergeCell ref="I7:I10"/>
    <mergeCell ref="J7:J10"/>
    <mergeCell ref="K7:L9"/>
    <mergeCell ref="M7:M10"/>
    <mergeCell ref="P9:P10"/>
  </mergeCells>
  <conditionalFormatting sqref="G5">
    <cfRule type="duplicateValues" priority="40" dxfId="528">
      <formula>AND(COUNTIF($G$5:$G$5,G5)&gt;1,NOT(ISBLANK(G5)))</formula>
    </cfRule>
  </conditionalFormatting>
  <conditionalFormatting sqref="L5 O5">
    <cfRule type="duplicateValues" priority="39" dxfId="528">
      <formula>AND(COUNTIF($L$5:$L$5,L5)+COUNTIF($O$5:$O$5,L5)&gt;1,NOT(ISBLANK(L5)))</formula>
    </cfRule>
  </conditionalFormatting>
  <conditionalFormatting sqref="S5">
    <cfRule type="duplicateValues" priority="38" dxfId="528">
      <formula>AND(COUNTIF($S$5:$S$5,S5)&gt;1,NOT(ISBLANK(S5)))</formula>
    </cfRule>
  </conditionalFormatting>
  <conditionalFormatting sqref="G14:G15">
    <cfRule type="expression" priority="22" dxfId="0">
      <formula>AND(COUNTBLANK($A14)=0,COUNTBLANK($G14)=1)</formula>
    </cfRule>
  </conditionalFormatting>
  <conditionalFormatting sqref="H13:H15">
    <cfRule type="expression" priority="21" dxfId="0">
      <formula>AND(COUNTBLANK($A13)=0,COUNTBLANK($H13)=1)</formula>
    </cfRule>
  </conditionalFormatting>
  <conditionalFormatting sqref="I13:I15">
    <cfRule type="expression" priority="20" dxfId="0">
      <formula>AND(COUNTBLANK($A13)=0,COUNTBLANK($I13)=1)</formula>
    </cfRule>
  </conditionalFormatting>
  <conditionalFormatting sqref="K13:K15">
    <cfRule type="expression" priority="19" dxfId="0">
      <formula>AND(COUNTBLANK($A13)=0,COUNTBLANK($K13)=1)</formula>
    </cfRule>
  </conditionalFormatting>
  <conditionalFormatting sqref="L13:L15">
    <cfRule type="expression" priority="18" dxfId="0">
      <formula>AND(COUNTBLANK($A13)=0,COUNTBLANK($L13)=1)</formula>
    </cfRule>
  </conditionalFormatting>
  <conditionalFormatting sqref="M13:M15">
    <cfRule type="expression" priority="17" dxfId="0">
      <formula>AND(COUNTBLANK($A13)=0,COUNTBLANK($M13)=1)</formula>
    </cfRule>
  </conditionalFormatting>
  <conditionalFormatting sqref="V13:V15">
    <cfRule type="expression" priority="16" dxfId="0">
      <formula>AND(COUNTBLANK($A13)=0,COUNTBLANK($V13)=1)</formula>
    </cfRule>
  </conditionalFormatting>
  <conditionalFormatting sqref="C13:C15">
    <cfRule type="expression" priority="15" dxfId="0">
      <formula>AND(COUNTBLANK($A13)=0,COUNTBLANK($C13)=1)</formula>
    </cfRule>
  </conditionalFormatting>
  <conditionalFormatting sqref="F13">
    <cfRule type="expression" priority="23" dxfId="0">
      <formula>AND(COUNTBLANK($A13)=0,COUNTBLANK($F13)=1)</formula>
    </cfRule>
  </conditionalFormatting>
  <conditionalFormatting sqref="C16:C21">
    <cfRule type="expression" priority="214" dxfId="0">
      <formula>AND(COUNTBLANK($A17)=0,COUNTBLANK($C17)=1)</formula>
    </cfRule>
  </conditionalFormatting>
  <conditionalFormatting sqref="G16:G21">
    <cfRule type="expression" priority="216" dxfId="0">
      <formula>AND(COUNTBLANK($A17)=0,COUNTBLANK($G17)=1)</formula>
    </cfRule>
  </conditionalFormatting>
  <conditionalFormatting sqref="H16 H18:H21">
    <cfRule type="expression" priority="218" dxfId="0">
      <formula>AND(COUNTBLANK($A17)=0,COUNTBLANK($H17)=1)</formula>
    </cfRule>
  </conditionalFormatting>
  <conditionalFormatting sqref="I16 I18:I21">
    <cfRule type="expression" priority="219" dxfId="0">
      <formula>AND(COUNTBLANK($A17)=0,COUNTBLANK($I17)=1)</formula>
    </cfRule>
  </conditionalFormatting>
  <conditionalFormatting sqref="K16 K18:K21">
    <cfRule type="expression" priority="220" dxfId="0">
      <formula>AND(COUNTBLANK($A17)=0,COUNTBLANK($K17)=1)</formula>
    </cfRule>
  </conditionalFormatting>
  <conditionalFormatting sqref="L16 L18:L21">
    <cfRule type="expression" priority="221" dxfId="0">
      <formula>AND(COUNTBLANK($A17)=0,COUNTBLANK($L17)=1)</formula>
    </cfRule>
  </conditionalFormatting>
  <conditionalFormatting sqref="M16 M18:M21">
    <cfRule type="expression" priority="223" dxfId="0">
      <formula>AND(COUNTBLANK($A17)=0,COUNTBLANK($M17)=1)</formula>
    </cfRule>
  </conditionalFormatting>
  <conditionalFormatting sqref="V17:V19 V21">
    <cfRule type="expression" priority="224" dxfId="0">
      <formula>AND(COUNTBLANK($A18)=0,COUNTBLANK($V18)=1)</formula>
    </cfRule>
  </conditionalFormatting>
  <conditionalFormatting sqref="H17">
    <cfRule type="expression" priority="4" dxfId="0">
      <formula>AND(COUNTBLANK($A18)=0,COUNTBLANK($H18)=1)</formula>
    </cfRule>
  </conditionalFormatting>
  <conditionalFormatting sqref="I17">
    <cfRule type="expression" priority="5" dxfId="0">
      <formula>AND(COUNTBLANK($A18)=0,COUNTBLANK($I18)=1)</formula>
    </cfRule>
  </conditionalFormatting>
  <conditionalFormatting sqref="K17">
    <cfRule type="expression" priority="1" dxfId="0">
      <formula>AND(COUNTBLANK($A18)=0,COUNTBLANK($K18)=1)</formula>
    </cfRule>
  </conditionalFormatting>
  <conditionalFormatting sqref="L17">
    <cfRule type="expression" priority="2" dxfId="0">
      <formula>AND(COUNTBLANK($A18)=0,COUNTBLANK($L18)=1)</formula>
    </cfRule>
  </conditionalFormatting>
  <conditionalFormatting sqref="M17">
    <cfRule type="expression" priority="3" dxfId="0">
      <formula>AND(COUNTBLANK($A18)=0,COUNTBLANK($M18)=1)</formula>
    </cfRule>
  </conditionalFormatting>
  <dataValidations count="8">
    <dataValidation type="whole" allowBlank="1" showInputMessage="1" showErrorMessage="1" promptTitle="Въведете година" prompt="ГГГГ" error="Въведете година с четири цифри" sqref="K13:L21">
      <formula1>1900</formula1>
      <formula2>2012</formula2>
    </dataValidation>
    <dataValidation type="whole" allowBlank="1" showInputMessage="1" showErrorMessage="1" error="Въведете годината с четири цифри" sqref="K22:L22 D16:E22">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6:G22">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3:M22">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3:AB22">
      <formula1>Да</formula1>
    </dataValidation>
    <dataValidation allowBlank="1" showInputMessage="1" showErrorMessage="1" promptTitle="Въведете дата" prompt="ДД.ММ.ГГ&#10;&#10;Например: 20.10.11" sqref="K12:L12">
      <formula1>0</formula1>
      <formula2>0</formula2>
    </dataValidation>
    <dataValidation type="list" operator="equal" allowBlank="1" showDropDown="1" showErrorMessage="1" error="Можете да въведета само &quot;Да&quot;, ако проектът е с екологична насоченост" sqref="AB12">
      <formula1>Да</formula1>
    </dataValidation>
    <dataValidation type="list" allowBlank="1" showInputMessage="1" showErrorMessage="1" promptTitle="Въведете едно от:" prompt="EUR&#10;USD" sqref="Q13:Q22 N13:N22 T13:T22">
      <formula1>валута</formula1>
    </dataValidation>
  </dataValidations>
  <hyperlinks>
    <hyperlink ref="I14" r:id="rId1" display="mailto:nixon69@abv.bg"/>
    <hyperlink ref="I15" r:id="rId2" display="mailto:nixon69@abv.bg"/>
  </hyperlinks>
  <printOptions horizontalCentered="1"/>
  <pageMargins left="0.2362204724409449" right="0.2362204724409449" top="0.7480314960629921" bottom="0.7480314960629921" header="0" footer="0"/>
  <pageSetup horizontalDpi="300" verticalDpi="300" orientation="landscape" paperSize="9" scale="35" r:id="rId4"/>
  <headerFooter>
    <oddHeader>&amp;L&amp;G&amp;R&amp;F</oddHeader>
    <oddFooter>&amp;LГл. счетоводител (подпис):&amp;CНаучен секретар (подпис):Директор (подпис и печат):&amp;Rстр. &amp;P от &amp;N &amp;A</oddFooter>
  </headerFooter>
  <legacyDrawingHF r:id="rId3"/>
</worksheet>
</file>

<file path=xl/worksheets/sheet8.xml><?xml version="1.0" encoding="utf-8"?>
<worksheet xmlns="http://schemas.openxmlformats.org/spreadsheetml/2006/main" xmlns:r="http://schemas.openxmlformats.org/officeDocument/2006/relationships">
  <dimension ref="A1:AF33"/>
  <sheetViews>
    <sheetView showGridLines="0" zoomScale="80" zoomScaleNormal="80" zoomScalePageLayoutView="50" workbookViewId="0" topLeftCell="A19">
      <selection activeCell="I23" sqref="I23"/>
    </sheetView>
  </sheetViews>
  <sheetFormatPr defaultColWidth="9.140625" defaultRowHeight="15"/>
  <cols>
    <col min="1" max="1" width="17.140625" style="1" customWidth="1"/>
    <col min="2" max="2" width="13.8515625" style="2" customWidth="1"/>
    <col min="3" max="3" width="15.421875" style="1" customWidth="1"/>
    <col min="4" max="5" width="7.57421875" style="2" customWidth="1"/>
    <col min="6" max="6" width="11.28125" style="1" customWidth="1"/>
    <col min="7" max="7" width="12.28125" style="1" customWidth="1"/>
    <col min="8" max="8" width="14.57421875" style="1" customWidth="1"/>
    <col min="9" max="9" width="16.7109375" style="1" customWidth="1"/>
    <col min="10" max="10" width="19.7109375" style="1" customWidth="1"/>
    <col min="11" max="11" width="9.7109375" style="1" customWidth="1"/>
    <col min="12" max="12" width="9.421875" style="1" customWidth="1"/>
    <col min="13" max="13" width="10.8515625" style="1" customWidth="1"/>
    <col min="14" max="14" width="11.00390625" style="1" customWidth="1"/>
    <col min="15" max="15" width="12.8515625" style="1" customWidth="1"/>
    <col min="16" max="16" width="13.57421875" style="1" customWidth="1"/>
    <col min="17" max="17" width="9.7109375" style="1" customWidth="1"/>
    <col min="18" max="18" width="13.421875" style="1" customWidth="1"/>
    <col min="19" max="20" width="8.7109375" style="1" customWidth="1"/>
    <col min="21" max="21" width="12.57421875" style="1" customWidth="1"/>
    <col min="22" max="22" width="8.421875" style="1" customWidth="1"/>
    <col min="23" max="23" width="13.7109375" style="1" customWidth="1"/>
    <col min="24" max="32" width="9.140625" style="1" customWidth="1"/>
    <col min="33" max="16384" width="9.140625" style="1" customWidth="1"/>
  </cols>
  <sheetData>
    <row r="1" spans="1:23" s="2" customFormat="1" ht="18.75">
      <c r="A1" s="1150" t="s">
        <v>59</v>
      </c>
      <c r="B1" s="1150"/>
      <c r="C1" s="1150"/>
      <c r="D1" s="1150"/>
      <c r="E1" s="1150"/>
      <c r="F1" s="1128" t="str">
        <f>Name</f>
        <v>Институт по биоразнообразие и екосистемни изследвания</v>
      </c>
      <c r="G1" s="1128"/>
      <c r="H1" s="1128"/>
      <c r="I1" s="1128"/>
      <c r="J1" s="1128"/>
      <c r="K1" s="1128"/>
      <c r="L1" s="1128"/>
      <c r="M1" s="1128"/>
      <c r="N1" s="1128"/>
      <c r="O1" s="1128"/>
      <c r="P1" s="1128"/>
      <c r="Q1" s="1128"/>
      <c r="R1" s="1128"/>
      <c r="S1" s="1128"/>
      <c r="T1" s="1128"/>
      <c r="U1" s="1128"/>
      <c r="V1" s="1128"/>
      <c r="W1" s="1128"/>
    </row>
    <row r="2" s="2" customFormat="1" ht="21.75" customHeight="1">
      <c r="F2" s="37"/>
    </row>
    <row r="3" spans="1:23" s="5" customFormat="1" ht="282" customHeight="1">
      <c r="A3" s="1151" t="s">
        <v>335</v>
      </c>
      <c r="B3" s="1151"/>
      <c r="C3" s="1151"/>
      <c r="D3" s="1151"/>
      <c r="E3" s="1151"/>
      <c r="F3" s="1151"/>
      <c r="G3" s="1151"/>
      <c r="H3" s="1151"/>
      <c r="I3" s="1151"/>
      <c r="J3" s="1151"/>
      <c r="K3" s="1151"/>
      <c r="L3" s="1151"/>
      <c r="M3" s="1151"/>
      <c r="N3" s="1151"/>
      <c r="O3" s="1151"/>
      <c r="P3" s="1151"/>
      <c r="Q3" s="1151"/>
      <c r="R3" s="1151"/>
      <c r="S3" s="1151"/>
      <c r="T3" s="1151"/>
      <c r="U3" s="1151"/>
      <c r="V3" s="1151"/>
      <c r="W3" s="1151"/>
    </row>
    <row r="4" spans="6:10" ht="15.75">
      <c r="F4" s="2"/>
      <c r="G4" s="2"/>
      <c r="H4" s="2"/>
      <c r="I4" s="2"/>
      <c r="J4" s="2"/>
    </row>
    <row r="5" spans="1:6" s="26" customFormat="1" ht="23.25" customHeight="1">
      <c r="A5" s="1152" t="s">
        <v>58</v>
      </c>
      <c r="B5" s="1152"/>
      <c r="C5" s="1152"/>
      <c r="D5" s="1152"/>
      <c r="E5" s="1152"/>
      <c r="F5" s="38">
        <f>COUNTA(A12:A80)</f>
        <v>18</v>
      </c>
    </row>
    <row r="6" s="26" customFormat="1" ht="15.75" thickBot="1">
      <c r="F6" s="28"/>
    </row>
    <row r="7" spans="1:32" s="29" customFormat="1" ht="126.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row>
    <row r="8" spans="1:32" s="29" customFormat="1" ht="17.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row>
    <row r="9" spans="1:32" s="29" customFormat="1" ht="29.25" customHeight="1" thickBot="1">
      <c r="A9" s="1155"/>
      <c r="B9" s="1177"/>
      <c r="C9" s="1155"/>
      <c r="D9" s="1183"/>
      <c r="E9" s="1184"/>
      <c r="F9" s="1155"/>
      <c r="G9" s="1192"/>
      <c r="H9" s="1155"/>
      <c r="I9" s="1155"/>
      <c r="J9" s="1155"/>
      <c r="K9" s="1189"/>
      <c r="L9" s="1190"/>
      <c r="M9" s="1155"/>
      <c r="N9" s="1174" t="s">
        <v>133</v>
      </c>
      <c r="O9" s="1175"/>
      <c r="P9" s="1171" t="s">
        <v>128</v>
      </c>
      <c r="Q9" s="1174" t="s">
        <v>133</v>
      </c>
      <c r="R9" s="1175"/>
      <c r="S9" s="1171" t="s">
        <v>128</v>
      </c>
      <c r="T9" s="1174" t="s">
        <v>133</v>
      </c>
      <c r="U9" s="1175"/>
      <c r="V9" s="1171" t="s">
        <v>128</v>
      </c>
      <c r="W9" s="1200"/>
      <c r="X9" s="1171" t="s">
        <v>128</v>
      </c>
      <c r="Y9" s="1199" t="s">
        <v>294</v>
      </c>
      <c r="Z9" s="1171" t="s">
        <v>128</v>
      </c>
      <c r="AA9" s="1199" t="s">
        <v>296</v>
      </c>
      <c r="AB9" s="1155"/>
      <c r="AC9" s="1155"/>
      <c r="AD9" s="1161"/>
      <c r="AE9" s="1164"/>
      <c r="AF9" s="1167"/>
    </row>
    <row r="10" spans="1:32" s="29" customFormat="1" ht="178.5" customHeight="1" thickBot="1">
      <c r="A10" s="1156"/>
      <c r="B10" s="1178"/>
      <c r="C10" s="1156"/>
      <c r="D10" s="254" t="s">
        <v>189</v>
      </c>
      <c r="E10" s="25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row>
    <row r="11" spans="1:32" s="29" customFormat="1" ht="18" customHeight="1" thickBot="1">
      <c r="A11" s="32" t="s">
        <v>85</v>
      </c>
      <c r="B11" s="33" t="s">
        <v>86</v>
      </c>
      <c r="C11" s="33" t="s">
        <v>87</v>
      </c>
      <c r="D11" s="33" t="s">
        <v>88</v>
      </c>
      <c r="E11" s="33" t="s">
        <v>104</v>
      </c>
      <c r="F11" s="33" t="s">
        <v>105</v>
      </c>
      <c r="G11" s="33" t="s">
        <v>106</v>
      </c>
      <c r="H11" s="33" t="s">
        <v>107</v>
      </c>
      <c r="I11" s="33" t="s">
        <v>108</v>
      </c>
      <c r="J11" s="33" t="s">
        <v>109</v>
      </c>
      <c r="K11" s="33" t="s">
        <v>110</v>
      </c>
      <c r="L11" s="33" t="s">
        <v>111</v>
      </c>
      <c r="M11" s="33" t="s">
        <v>112</v>
      </c>
      <c r="N11" s="33" t="s">
        <v>113</v>
      </c>
      <c r="O11" s="33" t="s">
        <v>114</v>
      </c>
      <c r="P11" s="33" t="s">
        <v>115</v>
      </c>
      <c r="Q11" s="33" t="s">
        <v>116</v>
      </c>
      <c r="R11" s="33" t="s">
        <v>117</v>
      </c>
      <c r="S11" s="33" t="s">
        <v>118</v>
      </c>
      <c r="T11" s="33" t="s">
        <v>119</v>
      </c>
      <c r="U11" s="33" t="s">
        <v>120</v>
      </c>
      <c r="V11" s="33" t="s">
        <v>121</v>
      </c>
      <c r="W11" s="33" t="s">
        <v>122</v>
      </c>
      <c r="X11" s="33" t="s">
        <v>123</v>
      </c>
      <c r="Y11" s="33" t="s">
        <v>124</v>
      </c>
      <c r="Z11" s="33" t="s">
        <v>130</v>
      </c>
      <c r="AA11" s="33" t="s">
        <v>131</v>
      </c>
      <c r="AB11" s="33" t="s">
        <v>132</v>
      </c>
      <c r="AC11" s="33" t="s">
        <v>138</v>
      </c>
      <c r="AD11" s="33" t="s">
        <v>139</v>
      </c>
      <c r="AE11" s="33" t="s">
        <v>141</v>
      </c>
      <c r="AF11" s="122" t="s">
        <v>142</v>
      </c>
    </row>
    <row r="12" spans="1:32" s="30" customFormat="1" ht="189.75" customHeight="1" thickBot="1" thickTop="1">
      <c r="A12" s="844" t="s">
        <v>624</v>
      </c>
      <c r="B12" s="845" t="s">
        <v>359</v>
      </c>
      <c r="C12" s="845" t="s">
        <v>625</v>
      </c>
      <c r="D12" s="845">
        <v>2011</v>
      </c>
      <c r="E12" s="845">
        <v>2011</v>
      </c>
      <c r="F12" s="846" t="s">
        <v>376</v>
      </c>
      <c r="G12" s="847" t="s">
        <v>362</v>
      </c>
      <c r="H12" s="847" t="s">
        <v>626</v>
      </c>
      <c r="I12" s="847" t="s">
        <v>627</v>
      </c>
      <c r="J12" s="847" t="s">
        <v>376</v>
      </c>
      <c r="K12" s="848">
        <v>2011</v>
      </c>
      <c r="L12" s="848">
        <v>2013</v>
      </c>
      <c r="M12" s="848" t="s">
        <v>40</v>
      </c>
      <c r="N12" s="396"/>
      <c r="O12" s="396"/>
      <c r="P12" s="396"/>
      <c r="Q12" s="396"/>
      <c r="R12" s="396"/>
      <c r="S12" s="396"/>
      <c r="T12" s="396"/>
      <c r="U12" s="396"/>
      <c r="V12" s="396"/>
      <c r="W12" s="396"/>
      <c r="X12" s="396"/>
      <c r="Y12" s="396"/>
      <c r="Z12" s="396"/>
      <c r="AA12" s="396"/>
      <c r="AB12" s="396"/>
      <c r="AC12" s="396"/>
      <c r="AD12" s="395">
        <v>60</v>
      </c>
      <c r="AE12" s="397">
        <v>10</v>
      </c>
      <c r="AF12" s="397">
        <v>7</v>
      </c>
    </row>
    <row r="13" spans="1:32" s="30" customFormat="1" ht="131.25" customHeight="1" thickBot="1" thickTop="1">
      <c r="A13" s="849" t="s">
        <v>628</v>
      </c>
      <c r="B13" s="845" t="s">
        <v>359</v>
      </c>
      <c r="C13" s="845" t="s">
        <v>625</v>
      </c>
      <c r="D13" s="845">
        <v>2011</v>
      </c>
      <c r="E13" s="845">
        <v>2011</v>
      </c>
      <c r="F13" s="846" t="s">
        <v>376</v>
      </c>
      <c r="G13" s="850" t="s">
        <v>288</v>
      </c>
      <c r="H13" s="850" t="s">
        <v>442</v>
      </c>
      <c r="I13" s="850" t="s">
        <v>443</v>
      </c>
      <c r="J13" s="850" t="s">
        <v>629</v>
      </c>
      <c r="K13" s="851">
        <v>2011</v>
      </c>
      <c r="L13" s="852">
        <v>2013</v>
      </c>
      <c r="M13" s="850" t="s">
        <v>40</v>
      </c>
      <c r="N13" s="323"/>
      <c r="O13" s="325"/>
      <c r="P13" s="326"/>
      <c r="Q13" s="323"/>
      <c r="R13" s="325"/>
      <c r="S13" s="326"/>
      <c r="T13" s="323"/>
      <c r="U13" s="325"/>
      <c r="V13" s="326"/>
      <c r="W13" s="326"/>
      <c r="X13" s="326"/>
      <c r="Y13" s="324"/>
      <c r="Z13" s="326"/>
      <c r="AA13" s="324"/>
      <c r="AB13" s="321" t="s">
        <v>429</v>
      </c>
      <c r="AC13" s="320"/>
      <c r="AD13" s="327"/>
      <c r="AE13" s="327"/>
      <c r="AF13" s="327"/>
    </row>
    <row r="14" spans="1:32" s="30" customFormat="1" ht="214.5" customHeight="1" thickBot="1" thickTop="1">
      <c r="A14" s="849" t="s">
        <v>630</v>
      </c>
      <c r="B14" s="845" t="s">
        <v>359</v>
      </c>
      <c r="C14" s="845" t="s">
        <v>625</v>
      </c>
      <c r="D14" s="845">
        <v>2011</v>
      </c>
      <c r="E14" s="845">
        <v>2011</v>
      </c>
      <c r="F14" s="846" t="s">
        <v>376</v>
      </c>
      <c r="G14" s="850" t="s">
        <v>288</v>
      </c>
      <c r="H14" s="850" t="s">
        <v>631</v>
      </c>
      <c r="I14" s="850" t="s">
        <v>632</v>
      </c>
      <c r="J14" s="852">
        <v>2013</v>
      </c>
      <c r="K14" s="851">
        <v>2011</v>
      </c>
      <c r="L14" s="852">
        <v>2013</v>
      </c>
      <c r="M14" s="850" t="s">
        <v>40</v>
      </c>
      <c r="N14" s="323"/>
      <c r="O14" s="325"/>
      <c r="P14" s="326"/>
      <c r="Q14" s="323"/>
      <c r="R14" s="325"/>
      <c r="S14" s="326"/>
      <c r="T14" s="323"/>
      <c r="U14" s="325"/>
      <c r="V14" s="326"/>
      <c r="W14" s="326"/>
      <c r="X14" s="326"/>
      <c r="Y14" s="324"/>
      <c r="Z14" s="326"/>
      <c r="AA14" s="324"/>
      <c r="AB14" s="321" t="s">
        <v>429</v>
      </c>
      <c r="AC14" s="320"/>
      <c r="AD14" s="327"/>
      <c r="AE14" s="327"/>
      <c r="AF14" s="327"/>
    </row>
    <row r="15" spans="1:32" s="2" customFormat="1" ht="162.75" customHeight="1" thickBot="1" thickTop="1">
      <c r="A15" s="849" t="s">
        <v>633</v>
      </c>
      <c r="B15" s="845" t="s">
        <v>359</v>
      </c>
      <c r="C15" s="845" t="s">
        <v>625</v>
      </c>
      <c r="D15" s="845">
        <v>2011</v>
      </c>
      <c r="E15" s="845">
        <v>2011</v>
      </c>
      <c r="F15" s="853"/>
      <c r="G15" s="850" t="s">
        <v>288</v>
      </c>
      <c r="H15" s="850" t="s">
        <v>631</v>
      </c>
      <c r="I15" s="850" t="s">
        <v>632</v>
      </c>
      <c r="J15" s="852"/>
      <c r="K15" s="851">
        <v>2011</v>
      </c>
      <c r="L15" s="852">
        <v>2013</v>
      </c>
      <c r="M15" s="850" t="s">
        <v>40</v>
      </c>
      <c r="N15" s="323"/>
      <c r="O15" s="325"/>
      <c r="P15" s="326"/>
      <c r="Q15" s="323"/>
      <c r="R15" s="325"/>
      <c r="S15" s="326"/>
      <c r="T15" s="323"/>
      <c r="U15" s="325"/>
      <c r="V15" s="326"/>
      <c r="W15" s="326"/>
      <c r="X15" s="326"/>
      <c r="Y15" s="324"/>
      <c r="Z15" s="326"/>
      <c r="AA15" s="324"/>
      <c r="AB15" s="321" t="s">
        <v>429</v>
      </c>
      <c r="AC15" s="320"/>
      <c r="AD15" s="327"/>
      <c r="AE15" s="327"/>
      <c r="AF15" s="327"/>
    </row>
    <row r="16" spans="1:32" s="2" customFormat="1" ht="214.5" customHeight="1" thickBot="1" thickTop="1">
      <c r="A16" s="849" t="s">
        <v>634</v>
      </c>
      <c r="B16" s="854" t="s">
        <v>359</v>
      </c>
      <c r="C16" s="854" t="s">
        <v>625</v>
      </c>
      <c r="D16" s="854">
        <v>2011</v>
      </c>
      <c r="E16" s="854">
        <v>2011</v>
      </c>
      <c r="F16" s="855" t="s">
        <v>376</v>
      </c>
      <c r="G16" s="850" t="s">
        <v>288</v>
      </c>
      <c r="H16" s="850" t="s">
        <v>631</v>
      </c>
      <c r="I16" s="850" t="s">
        <v>632</v>
      </c>
      <c r="J16" s="849"/>
      <c r="K16" s="851">
        <v>2011</v>
      </c>
      <c r="L16" s="849">
        <v>2013</v>
      </c>
      <c r="M16" s="850" t="s">
        <v>40</v>
      </c>
      <c r="N16" s="321"/>
      <c r="O16" s="325"/>
      <c r="P16" s="326"/>
      <c r="Q16" s="323"/>
      <c r="R16" s="325"/>
      <c r="S16" s="326"/>
      <c r="T16" s="323"/>
      <c r="U16" s="325"/>
      <c r="V16" s="326"/>
      <c r="W16" s="326"/>
      <c r="X16" s="326"/>
      <c r="Y16" s="324"/>
      <c r="Z16" s="326"/>
      <c r="AA16" s="324"/>
      <c r="AB16" s="321" t="s">
        <v>429</v>
      </c>
      <c r="AC16" s="320"/>
      <c r="AD16" s="327"/>
      <c r="AE16" s="327"/>
      <c r="AF16" s="327"/>
    </row>
    <row r="17" spans="1:32" s="2" customFormat="1" ht="216" customHeight="1" thickBot="1" thickTop="1">
      <c r="A17" s="849" t="s">
        <v>635</v>
      </c>
      <c r="B17" s="854" t="s">
        <v>359</v>
      </c>
      <c r="C17" s="854" t="s">
        <v>625</v>
      </c>
      <c r="D17" s="854">
        <v>2011</v>
      </c>
      <c r="E17" s="854">
        <v>2011</v>
      </c>
      <c r="F17" s="855" t="s">
        <v>376</v>
      </c>
      <c r="G17" s="850" t="s">
        <v>288</v>
      </c>
      <c r="H17" s="850" t="s">
        <v>442</v>
      </c>
      <c r="I17" s="850" t="s">
        <v>443</v>
      </c>
      <c r="J17" s="850" t="s">
        <v>629</v>
      </c>
      <c r="K17" s="851">
        <v>2011</v>
      </c>
      <c r="L17" s="849">
        <v>2013</v>
      </c>
      <c r="M17" s="850" t="s">
        <v>40</v>
      </c>
      <c r="N17" s="321"/>
      <c r="O17" s="325"/>
      <c r="P17" s="326"/>
      <c r="Q17" s="323"/>
      <c r="R17" s="325"/>
      <c r="S17" s="326"/>
      <c r="T17" s="323"/>
      <c r="U17" s="325"/>
      <c r="V17" s="326"/>
      <c r="W17" s="326"/>
      <c r="X17" s="326"/>
      <c r="Y17" s="324"/>
      <c r="Z17" s="326"/>
      <c r="AA17" s="324"/>
      <c r="AB17" s="321" t="s">
        <v>429</v>
      </c>
      <c r="AC17" s="320"/>
      <c r="AD17" s="327"/>
      <c r="AE17" s="327"/>
      <c r="AF17" s="327"/>
    </row>
    <row r="18" spans="1:32" s="279" customFormat="1" ht="176.25" customHeight="1" thickBot="1" thickTop="1">
      <c r="A18" s="849" t="s">
        <v>636</v>
      </c>
      <c r="B18" s="854" t="s">
        <v>359</v>
      </c>
      <c r="C18" s="854" t="s">
        <v>625</v>
      </c>
      <c r="D18" s="854">
        <v>2011</v>
      </c>
      <c r="E18" s="854">
        <v>2011</v>
      </c>
      <c r="F18" s="855" t="s">
        <v>376</v>
      </c>
      <c r="G18" s="850" t="s">
        <v>288</v>
      </c>
      <c r="H18" s="850" t="s">
        <v>637</v>
      </c>
      <c r="I18" s="850" t="s">
        <v>638</v>
      </c>
      <c r="J18" s="850" t="s">
        <v>639</v>
      </c>
      <c r="K18" s="851">
        <v>2011</v>
      </c>
      <c r="L18" s="849">
        <v>2012</v>
      </c>
      <c r="M18" s="850" t="s">
        <v>99</v>
      </c>
      <c r="N18" s="378"/>
      <c r="O18" s="398"/>
      <c r="P18" s="399"/>
      <c r="Q18" s="400"/>
      <c r="R18" s="398"/>
      <c r="S18" s="399"/>
      <c r="T18" s="400"/>
      <c r="U18" s="398"/>
      <c r="V18" s="399"/>
      <c r="W18" s="399"/>
      <c r="X18" s="399"/>
      <c r="Y18" s="401"/>
      <c r="Z18" s="399"/>
      <c r="AA18" s="401"/>
      <c r="AB18" s="378" t="s">
        <v>429</v>
      </c>
      <c r="AC18" s="402"/>
      <c r="AD18" s="403"/>
      <c r="AE18" s="403"/>
      <c r="AF18" s="403"/>
    </row>
    <row r="19" spans="1:32" s="2" customFormat="1" ht="103.5" customHeight="1" thickBot="1" thickTop="1">
      <c r="A19" s="849" t="s">
        <v>640</v>
      </c>
      <c r="B19" s="854" t="s">
        <v>359</v>
      </c>
      <c r="C19" s="854" t="s">
        <v>625</v>
      </c>
      <c r="D19" s="854">
        <v>2011</v>
      </c>
      <c r="E19" s="854">
        <v>2011</v>
      </c>
      <c r="F19" s="855" t="s">
        <v>376</v>
      </c>
      <c r="G19" s="850" t="s">
        <v>288</v>
      </c>
      <c r="H19" s="850" t="s">
        <v>641</v>
      </c>
      <c r="I19" s="850" t="s">
        <v>632</v>
      </c>
      <c r="J19" s="850" t="s">
        <v>642</v>
      </c>
      <c r="K19" s="851">
        <v>2010</v>
      </c>
      <c r="L19" s="849">
        <v>2013</v>
      </c>
      <c r="M19" s="850" t="s">
        <v>40</v>
      </c>
      <c r="N19" s="321"/>
      <c r="O19" s="325"/>
      <c r="P19" s="326"/>
      <c r="Q19" s="323"/>
      <c r="R19" s="325"/>
      <c r="S19" s="326"/>
      <c r="T19" s="323"/>
      <c r="U19" s="325"/>
      <c r="V19" s="326"/>
      <c r="W19" s="326"/>
      <c r="X19" s="326"/>
      <c r="Y19" s="324"/>
      <c r="Z19" s="326"/>
      <c r="AA19" s="324"/>
      <c r="AB19" s="321" t="s">
        <v>429</v>
      </c>
      <c r="AC19" s="320"/>
      <c r="AD19" s="327"/>
      <c r="AE19" s="327"/>
      <c r="AF19" s="327"/>
    </row>
    <row r="20" spans="1:32" s="2" customFormat="1" ht="189.75" customHeight="1" thickBot="1" thickTop="1">
      <c r="A20" s="849" t="s">
        <v>643</v>
      </c>
      <c r="B20" s="854" t="s">
        <v>359</v>
      </c>
      <c r="C20" s="854" t="s">
        <v>625</v>
      </c>
      <c r="D20" s="854">
        <v>2011</v>
      </c>
      <c r="E20" s="854">
        <v>2011</v>
      </c>
      <c r="F20" s="855" t="s">
        <v>376</v>
      </c>
      <c r="G20" s="850" t="s">
        <v>288</v>
      </c>
      <c r="H20" s="850" t="s">
        <v>631</v>
      </c>
      <c r="I20" s="850" t="s">
        <v>632</v>
      </c>
      <c r="J20" s="849"/>
      <c r="K20" s="851">
        <v>2011</v>
      </c>
      <c r="L20" s="849">
        <v>2013</v>
      </c>
      <c r="M20" s="850" t="s">
        <v>40</v>
      </c>
      <c r="N20" s="321"/>
      <c r="O20" s="325"/>
      <c r="P20" s="326"/>
      <c r="Q20" s="323"/>
      <c r="R20" s="325"/>
      <c r="S20" s="326"/>
      <c r="T20" s="323"/>
      <c r="U20" s="325"/>
      <c r="V20" s="326"/>
      <c r="W20" s="326"/>
      <c r="X20" s="326"/>
      <c r="Y20" s="324"/>
      <c r="Z20" s="326"/>
      <c r="AA20" s="324"/>
      <c r="AB20" s="321" t="s">
        <v>429</v>
      </c>
      <c r="AC20" s="320"/>
      <c r="AD20" s="327"/>
      <c r="AE20" s="327"/>
      <c r="AF20" s="327"/>
    </row>
    <row r="21" spans="1:32" s="2" customFormat="1" ht="147" customHeight="1" thickBot="1" thickTop="1">
      <c r="A21" s="849" t="s">
        <v>644</v>
      </c>
      <c r="B21" s="854" t="s">
        <v>359</v>
      </c>
      <c r="C21" s="854" t="s">
        <v>625</v>
      </c>
      <c r="D21" s="854">
        <v>2011</v>
      </c>
      <c r="E21" s="854">
        <v>2011</v>
      </c>
      <c r="F21" s="855" t="s">
        <v>376</v>
      </c>
      <c r="G21" s="850" t="s">
        <v>288</v>
      </c>
      <c r="H21" s="850" t="s">
        <v>637</v>
      </c>
      <c r="I21" s="850" t="s">
        <v>638</v>
      </c>
      <c r="J21" s="849"/>
      <c r="K21" s="851">
        <v>2011</v>
      </c>
      <c r="L21" s="849">
        <v>2013</v>
      </c>
      <c r="M21" s="850" t="s">
        <v>40</v>
      </c>
      <c r="N21" s="321"/>
      <c r="O21" s="325"/>
      <c r="P21" s="326"/>
      <c r="Q21" s="323"/>
      <c r="R21" s="325"/>
      <c r="S21" s="326"/>
      <c r="T21" s="323"/>
      <c r="U21" s="325"/>
      <c r="V21" s="326"/>
      <c r="W21" s="326"/>
      <c r="X21" s="326"/>
      <c r="Y21" s="324"/>
      <c r="Z21" s="326"/>
      <c r="AA21" s="324"/>
      <c r="AB21" s="321" t="s">
        <v>429</v>
      </c>
      <c r="AC21" s="320"/>
      <c r="AD21" s="382">
        <v>15</v>
      </c>
      <c r="AE21" s="382">
        <v>2</v>
      </c>
      <c r="AF21" s="382">
        <v>3</v>
      </c>
    </row>
    <row r="22" spans="1:32" s="2" customFormat="1" ht="96.75" customHeight="1" thickBot="1" thickTop="1">
      <c r="A22" s="849" t="s">
        <v>645</v>
      </c>
      <c r="B22" s="854" t="s">
        <v>359</v>
      </c>
      <c r="C22" s="854" t="s">
        <v>625</v>
      </c>
      <c r="D22" s="854">
        <v>2011</v>
      </c>
      <c r="E22" s="854">
        <v>2011</v>
      </c>
      <c r="F22" s="855" t="s">
        <v>376</v>
      </c>
      <c r="G22" s="850" t="s">
        <v>288</v>
      </c>
      <c r="H22" s="850" t="s">
        <v>646</v>
      </c>
      <c r="I22" s="850" t="s">
        <v>647</v>
      </c>
      <c r="J22" s="849"/>
      <c r="K22" s="851">
        <v>2011</v>
      </c>
      <c r="L22" s="849">
        <v>2013</v>
      </c>
      <c r="M22" s="850" t="s">
        <v>40</v>
      </c>
      <c r="N22" s="321"/>
      <c r="O22" s="325"/>
      <c r="P22" s="326"/>
      <c r="Q22" s="323"/>
      <c r="R22" s="325"/>
      <c r="S22" s="326"/>
      <c r="T22" s="323"/>
      <c r="U22" s="325"/>
      <c r="V22" s="326"/>
      <c r="W22" s="326"/>
      <c r="X22" s="326"/>
      <c r="Y22" s="324"/>
      <c r="Z22" s="326"/>
      <c r="AA22" s="324"/>
      <c r="AB22" s="321" t="s">
        <v>429</v>
      </c>
      <c r="AC22" s="320"/>
      <c r="AD22" s="382">
        <v>15</v>
      </c>
      <c r="AE22" s="382">
        <v>2</v>
      </c>
      <c r="AF22" s="382">
        <v>3</v>
      </c>
    </row>
    <row r="23" spans="1:32" s="2" customFormat="1" ht="78" thickBot="1" thickTop="1">
      <c r="A23" s="849" t="s">
        <v>648</v>
      </c>
      <c r="B23" s="845" t="s">
        <v>359</v>
      </c>
      <c r="C23" s="845" t="s">
        <v>625</v>
      </c>
      <c r="D23" s="845">
        <v>2011</v>
      </c>
      <c r="E23" s="845">
        <v>2011</v>
      </c>
      <c r="F23" s="846" t="s">
        <v>376</v>
      </c>
      <c r="G23" s="853" t="s">
        <v>288</v>
      </c>
      <c r="H23" s="850" t="s">
        <v>649</v>
      </c>
      <c r="I23" s="852"/>
      <c r="J23" s="852"/>
      <c r="K23" s="851">
        <v>2011</v>
      </c>
      <c r="L23" s="849">
        <v>2013</v>
      </c>
      <c r="M23" s="850" t="s">
        <v>40</v>
      </c>
      <c r="N23" s="323"/>
      <c r="O23" s="325"/>
      <c r="P23" s="326"/>
      <c r="Q23" s="323"/>
      <c r="R23" s="325"/>
      <c r="S23" s="326"/>
      <c r="T23" s="323"/>
      <c r="U23" s="325"/>
      <c r="V23" s="326"/>
      <c r="W23" s="326"/>
      <c r="X23" s="326"/>
      <c r="Y23" s="324"/>
      <c r="Z23" s="326"/>
      <c r="AA23" s="324"/>
      <c r="AB23" s="321" t="s">
        <v>429</v>
      </c>
      <c r="AC23" s="320"/>
      <c r="AD23" s="327"/>
      <c r="AE23" s="327"/>
      <c r="AF23" s="327"/>
    </row>
    <row r="24" spans="1:32" s="30" customFormat="1" ht="71.25" customHeight="1" thickBot="1" thickTop="1">
      <c r="A24" s="852" t="s">
        <v>650</v>
      </c>
      <c r="B24" s="845" t="s">
        <v>359</v>
      </c>
      <c r="C24" s="845" t="s">
        <v>625</v>
      </c>
      <c r="D24" s="845">
        <v>2011</v>
      </c>
      <c r="E24" s="845">
        <v>2011</v>
      </c>
      <c r="F24" s="846" t="s">
        <v>376</v>
      </c>
      <c r="G24" s="853" t="s">
        <v>288</v>
      </c>
      <c r="H24" s="852" t="s">
        <v>447</v>
      </c>
      <c r="I24" s="856" t="s">
        <v>448</v>
      </c>
      <c r="J24" s="852"/>
      <c r="K24" s="850">
        <v>2011</v>
      </c>
      <c r="L24" s="857">
        <v>2013</v>
      </c>
      <c r="M24" s="849" t="s">
        <v>40</v>
      </c>
      <c r="N24" s="323"/>
      <c r="O24" s="325"/>
      <c r="P24" s="326"/>
      <c r="Q24" s="323"/>
      <c r="R24" s="325"/>
      <c r="S24" s="326"/>
      <c r="T24" s="323"/>
      <c r="U24" s="325"/>
      <c r="V24" s="326"/>
      <c r="W24" s="326"/>
      <c r="X24" s="326"/>
      <c r="Y24" s="324"/>
      <c r="Z24" s="326"/>
      <c r="AA24" s="324"/>
      <c r="AB24" s="321" t="s">
        <v>373</v>
      </c>
      <c r="AC24" s="320"/>
      <c r="AD24" s="327">
        <v>7</v>
      </c>
      <c r="AE24" s="327">
        <v>4</v>
      </c>
      <c r="AF24" s="327">
        <v>3</v>
      </c>
    </row>
    <row r="25" spans="1:32" s="30" customFormat="1" ht="93.75" customHeight="1" thickBot="1" thickTop="1">
      <c r="A25" s="852" t="s">
        <v>651</v>
      </c>
      <c r="B25" s="854" t="s">
        <v>359</v>
      </c>
      <c r="C25" s="854" t="s">
        <v>625</v>
      </c>
      <c r="D25" s="854">
        <v>2011</v>
      </c>
      <c r="E25" s="854">
        <v>2011</v>
      </c>
      <c r="F25" s="855" t="s">
        <v>376</v>
      </c>
      <c r="G25" s="850" t="s">
        <v>288</v>
      </c>
      <c r="H25" s="849" t="s">
        <v>652</v>
      </c>
      <c r="I25" s="849" t="s">
        <v>653</v>
      </c>
      <c r="J25" s="849"/>
      <c r="K25" s="850">
        <v>2011</v>
      </c>
      <c r="L25" s="857">
        <v>2013</v>
      </c>
      <c r="M25" s="849" t="s">
        <v>40</v>
      </c>
      <c r="N25" s="323"/>
      <c r="O25" s="325"/>
      <c r="P25" s="326"/>
      <c r="Q25" s="323"/>
      <c r="R25" s="325"/>
      <c r="S25" s="326"/>
      <c r="T25" s="323"/>
      <c r="U25" s="325"/>
      <c r="V25" s="326"/>
      <c r="W25" s="326"/>
      <c r="X25" s="326"/>
      <c r="Y25" s="324"/>
      <c r="Z25" s="326"/>
      <c r="AA25" s="324"/>
      <c r="AB25" s="321"/>
      <c r="AC25" s="320"/>
      <c r="AD25" s="327">
        <v>6</v>
      </c>
      <c r="AE25" s="327">
        <v>2</v>
      </c>
      <c r="AF25" s="327">
        <v>2</v>
      </c>
    </row>
    <row r="26" spans="1:32" s="2" customFormat="1" ht="147.75" customHeight="1" thickBot="1" thickTop="1">
      <c r="A26" s="852" t="s">
        <v>654</v>
      </c>
      <c r="B26" s="854" t="s">
        <v>359</v>
      </c>
      <c r="C26" s="854" t="s">
        <v>625</v>
      </c>
      <c r="D26" s="854">
        <v>2011</v>
      </c>
      <c r="E26" s="854">
        <v>2011</v>
      </c>
      <c r="F26" s="855" t="s">
        <v>376</v>
      </c>
      <c r="G26" s="850" t="s">
        <v>288</v>
      </c>
      <c r="H26" s="849" t="s">
        <v>655</v>
      </c>
      <c r="I26" s="849" t="s">
        <v>656</v>
      </c>
      <c r="J26" s="849"/>
      <c r="K26" s="850">
        <v>2011</v>
      </c>
      <c r="L26" s="857">
        <v>2013</v>
      </c>
      <c r="M26" s="849" t="s">
        <v>40</v>
      </c>
      <c r="N26" s="323"/>
      <c r="O26" s="325"/>
      <c r="P26" s="326"/>
      <c r="Q26" s="323"/>
      <c r="R26" s="325"/>
      <c r="S26" s="326"/>
      <c r="T26" s="323"/>
      <c r="U26" s="325"/>
      <c r="V26" s="326"/>
      <c r="W26" s="326"/>
      <c r="X26" s="326"/>
      <c r="Y26" s="324"/>
      <c r="Z26" s="326"/>
      <c r="AA26" s="324"/>
      <c r="AB26" s="321" t="s">
        <v>373</v>
      </c>
      <c r="AC26" s="320"/>
      <c r="AD26" s="327">
        <v>20</v>
      </c>
      <c r="AE26" s="327"/>
      <c r="AF26" s="327"/>
    </row>
    <row r="27" spans="1:32" s="2" customFormat="1" ht="120" customHeight="1" thickBot="1" thickTop="1">
      <c r="A27" s="852" t="s">
        <v>657</v>
      </c>
      <c r="B27" s="854" t="s">
        <v>359</v>
      </c>
      <c r="C27" s="854" t="s">
        <v>625</v>
      </c>
      <c r="D27" s="854">
        <v>2011</v>
      </c>
      <c r="E27" s="854">
        <v>2011</v>
      </c>
      <c r="F27" s="855" t="s">
        <v>376</v>
      </c>
      <c r="G27" s="850" t="s">
        <v>288</v>
      </c>
      <c r="H27" s="849" t="s">
        <v>658</v>
      </c>
      <c r="I27" s="849" t="s">
        <v>659</v>
      </c>
      <c r="J27" s="849"/>
      <c r="K27" s="850">
        <v>2011</v>
      </c>
      <c r="L27" s="857">
        <v>2013</v>
      </c>
      <c r="M27" s="849" t="s">
        <v>40</v>
      </c>
      <c r="N27" s="323"/>
      <c r="O27" s="325"/>
      <c r="P27" s="326"/>
      <c r="Q27" s="323"/>
      <c r="R27" s="325"/>
      <c r="S27" s="326"/>
      <c r="T27" s="323"/>
      <c r="U27" s="325"/>
      <c r="V27" s="326"/>
      <c r="W27" s="326"/>
      <c r="X27" s="326"/>
      <c r="Y27" s="324"/>
      <c r="Z27" s="326"/>
      <c r="AA27" s="324"/>
      <c r="AB27" s="321" t="s">
        <v>373</v>
      </c>
      <c r="AC27" s="320" t="s">
        <v>398</v>
      </c>
      <c r="AD27" s="327">
        <v>27</v>
      </c>
      <c r="AE27" s="327">
        <v>1</v>
      </c>
      <c r="AF27" s="327">
        <v>2</v>
      </c>
    </row>
    <row r="28" spans="1:32" s="269" customFormat="1" ht="111.75" customHeight="1" thickBot="1" thickTop="1">
      <c r="A28" s="858" t="s">
        <v>660</v>
      </c>
      <c r="B28" s="845" t="s">
        <v>359</v>
      </c>
      <c r="C28" s="845" t="s">
        <v>625</v>
      </c>
      <c r="D28" s="845">
        <v>2011</v>
      </c>
      <c r="E28" s="845">
        <v>2011</v>
      </c>
      <c r="F28" s="846" t="s">
        <v>376</v>
      </c>
      <c r="G28" s="852" t="s">
        <v>288</v>
      </c>
      <c r="H28" s="859" t="s">
        <v>661</v>
      </c>
      <c r="I28" s="852">
        <v>9885115</v>
      </c>
      <c r="J28" s="852"/>
      <c r="K28" s="852">
        <v>2011</v>
      </c>
      <c r="L28" s="852">
        <v>2013</v>
      </c>
      <c r="M28" s="852" t="s">
        <v>40</v>
      </c>
      <c r="N28" s="323"/>
      <c r="O28" s="325"/>
      <c r="P28" s="326"/>
      <c r="Q28" s="323"/>
      <c r="R28" s="325"/>
      <c r="S28" s="326"/>
      <c r="T28" s="323"/>
      <c r="U28" s="325"/>
      <c r="V28" s="326"/>
      <c r="W28" s="326"/>
      <c r="X28" s="326"/>
      <c r="Y28" s="324"/>
      <c r="Z28" s="326"/>
      <c r="AA28" s="324"/>
      <c r="AB28" s="321"/>
      <c r="AC28" s="320"/>
      <c r="AD28" s="327"/>
      <c r="AE28" s="327"/>
      <c r="AF28" s="327"/>
    </row>
    <row r="29" spans="1:32" s="269" customFormat="1" ht="110.25" customHeight="1" thickTop="1">
      <c r="A29" s="860" t="s">
        <v>662</v>
      </c>
      <c r="B29" s="861" t="s">
        <v>359</v>
      </c>
      <c r="C29" s="861" t="s">
        <v>625</v>
      </c>
      <c r="D29" s="861">
        <v>2011</v>
      </c>
      <c r="E29" s="861">
        <v>2011</v>
      </c>
      <c r="F29" s="862" t="s">
        <v>376</v>
      </c>
      <c r="G29" s="863" t="s">
        <v>288</v>
      </c>
      <c r="H29" s="864" t="s">
        <v>663</v>
      </c>
      <c r="I29" s="865" t="s">
        <v>1540</v>
      </c>
      <c r="J29" s="863"/>
      <c r="K29" s="863">
        <v>2012</v>
      </c>
      <c r="L29" s="863">
        <v>2015</v>
      </c>
      <c r="M29" s="863" t="s">
        <v>40</v>
      </c>
      <c r="N29" s="471" t="s">
        <v>941</v>
      </c>
      <c r="O29" s="472">
        <v>4000</v>
      </c>
      <c r="P29" s="473"/>
      <c r="Q29" s="471"/>
      <c r="R29" s="472"/>
      <c r="S29" s="473"/>
      <c r="T29" s="471"/>
      <c r="U29" s="472"/>
      <c r="V29" s="473"/>
      <c r="W29" s="473" t="s">
        <v>806</v>
      </c>
      <c r="X29" s="473"/>
      <c r="Y29" s="474"/>
      <c r="Z29" s="473"/>
      <c r="AA29" s="474"/>
      <c r="AB29" s="475"/>
      <c r="AC29" s="470"/>
      <c r="AD29" s="476"/>
      <c r="AE29" s="476"/>
      <c r="AF29" s="476"/>
    </row>
    <row r="33" ht="15.75" hidden="1">
      <c r="A33" s="477"/>
    </row>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sheetData>
  <sheetProtection insertRows="0" deleteRows="0"/>
  <mergeCells count="38">
    <mergeCell ref="AB7:AB10"/>
    <mergeCell ref="AC7:AC10"/>
    <mergeCell ref="AD7:AF7"/>
    <mergeCell ref="AD8:AD10"/>
    <mergeCell ref="AE8:AE10"/>
    <mergeCell ref="AF8:AF10"/>
    <mergeCell ref="X9:X10"/>
    <mergeCell ref="Y9:Y10"/>
    <mergeCell ref="Z9:Z10"/>
    <mergeCell ref="K7:L9"/>
    <mergeCell ref="M7:M10"/>
    <mergeCell ref="Z7:AA8"/>
    <mergeCell ref="AA9:AA10"/>
    <mergeCell ref="A7:A10"/>
    <mergeCell ref="B7:B10"/>
    <mergeCell ref="C7:C10"/>
    <mergeCell ref="F7:F10"/>
    <mergeCell ref="G7:G10"/>
    <mergeCell ref="H7:H10"/>
    <mergeCell ref="I7:I10"/>
    <mergeCell ref="W7:W10"/>
    <mergeCell ref="X7:Y8"/>
    <mergeCell ref="A1:E1"/>
    <mergeCell ref="D7:E9"/>
    <mergeCell ref="F1:W1"/>
    <mergeCell ref="A3:W3"/>
    <mergeCell ref="A5:E5"/>
    <mergeCell ref="N8:P8"/>
    <mergeCell ref="Q8:S8"/>
    <mergeCell ref="J7:J10"/>
    <mergeCell ref="T8:V8"/>
    <mergeCell ref="N9:O9"/>
    <mergeCell ref="Q9:R9"/>
    <mergeCell ref="T9:U9"/>
    <mergeCell ref="V9:V10"/>
    <mergeCell ref="N7:V7"/>
    <mergeCell ref="P9:P10"/>
    <mergeCell ref="S9:S10"/>
  </mergeCells>
  <conditionalFormatting sqref="K12:L12">
    <cfRule type="expression" priority="39" dxfId="530" stopIfTrue="1">
      <formula>AND(COUNTBLANK($A12)=0,COUNTBLANK($H12)=1)</formula>
    </cfRule>
  </conditionalFormatting>
  <conditionalFormatting sqref="M12">
    <cfRule type="expression" priority="40" dxfId="530" stopIfTrue="1">
      <formula>AND(COUNTBLANK($A12)=0,COUNTBLANK($M12)=1)</formula>
    </cfRule>
  </conditionalFormatting>
  <conditionalFormatting sqref="G13:J13 G14:I16 G17:J19 H23 M13:M23 G20:I22 G24:G29">
    <cfRule type="expression" priority="35" dxfId="0">
      <formula>AND(COUNTBLANK($A13)=0,COUNTBLANK($G13)=1)</formula>
    </cfRule>
  </conditionalFormatting>
  <conditionalFormatting sqref="G23">
    <cfRule type="expression" priority="37" dxfId="269" stopIfTrue="1">
      <formula>AND(COUNTBLANK(#REF!)=0,COUNTBLANK($G23)=1)</formula>
    </cfRule>
  </conditionalFormatting>
  <conditionalFormatting sqref="I23">
    <cfRule type="expression" priority="34" dxfId="0">
      <formula>AND(COUNTBLANK(#REF!)=0,COUNTBLANK($I23)=1)</formula>
    </cfRule>
  </conditionalFormatting>
  <conditionalFormatting sqref="K13:K29">
    <cfRule type="expression" priority="33" dxfId="0">
      <formula>AND(COUNTBLANK($A13)=0,COUNTBLANK($K13)=1)</formula>
    </cfRule>
  </conditionalFormatting>
  <conditionalFormatting sqref="A13:A23">
    <cfRule type="duplicateValues" priority="38" dxfId="528">
      <formula>AND(COUNTIF($A$13:$A$23,A13)&gt;1,NOT(ISBLANK(A13)))</formula>
    </cfRule>
  </conditionalFormatting>
  <conditionalFormatting sqref="A24:A27">
    <cfRule type="duplicateValues" priority="28" dxfId="528">
      <formula>AND(COUNTIF($A$24:$A$27,A24)&gt;1,NOT(ISBLANK(A24)))</formula>
    </cfRule>
  </conditionalFormatting>
  <conditionalFormatting sqref="H24:H29">
    <cfRule type="expression" priority="26" dxfId="0">
      <formula>AND(COUNTBLANK($A24)=0,COUNTBLANK($H24)=1)</formula>
    </cfRule>
  </conditionalFormatting>
  <conditionalFormatting sqref="I24:I29">
    <cfRule type="expression" priority="25" dxfId="0">
      <formula>AND(COUNTBLANK($A24)=0,COUNTBLANK($I24)=1)</formula>
    </cfRule>
  </conditionalFormatting>
  <conditionalFormatting sqref="L24:L27">
    <cfRule type="expression" priority="23" dxfId="0">
      <formula>AND(COUNTBLANK($A24)=0,COUNTBLANK($L24)=1)</formula>
    </cfRule>
  </conditionalFormatting>
  <conditionalFormatting sqref="M24:M29">
    <cfRule type="expression" priority="22" dxfId="0">
      <formula>AND(COUNTBLANK($A24)=0,COUNTBLANK($M24)=1)</formula>
    </cfRule>
  </conditionalFormatting>
  <conditionalFormatting sqref="I24">
    <cfRule type="expression" priority="21" dxfId="269" stopIfTrue="1">
      <formula>AND(COUNTBLANK($A24)=0,COUNTBLANK($I24)=1)</formula>
    </cfRule>
  </conditionalFormatting>
  <conditionalFormatting sqref="V28:V29">
    <cfRule type="expression" priority="1" dxfId="0">
      <formula>AND(COUNTBLANK($A28)=0,COUNTBLANK($V28)=1)</formula>
    </cfRule>
  </conditionalFormatting>
  <dataValidations count="9">
    <dataValidation type="list" operator="equal" allowBlank="1" showDropDown="1" showInputMessage="1" showErrorMessage="1" error="Можете да въведета само &quot;Да&quot;, ако проектът е с екологична насоченост" sqref="AB13:AB26 AB28:AB29">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3:M29">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3:G29">
      <formula1>Водещ</formula1>
    </dataValidation>
    <dataValidation type="whole" allowBlank="1" showInputMessage="1" showErrorMessage="1" promptTitle="Въведете година" prompt="ГГГГ" error="Въведете година с четири цифри" sqref="K13:K29">
      <formula1>1900</formula1>
      <formula2>2012</formula2>
    </dataValidation>
    <dataValidation type="list" allowBlank="1" showDropDown="1" showInputMessage="1" showErrorMessage="1" sqref="Q13:Q27 T13:T27">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
      <formula1>Текущ</formula1>
      <formula2>0</formula2>
    </dataValidation>
    <dataValidation type="list" operator="equal" allowBlank="1" showDropDown="1" showErrorMessage="1" error="Можете да въведета само &quot;Да&quot;, ако проектът е с екологична насоченост" sqref="N12:AC12">
      <formula1>Да</formula1>
    </dataValidation>
    <dataValidation allowBlank="1" showInputMessage="1" showErrorMessage="1" promptTitle="Въведете дата" prompt="ДД.ММ.ГГ" sqref="L24:L27"/>
    <dataValidation allowBlank="1" showInputMessage="1" showErrorMessage="1" promptTitle="Въведете едно от:" prompt="Да&#10;Не" sqref="AB27"/>
  </dataValidations>
  <hyperlinks>
    <hyperlink ref="I12" r:id="rId1" display="Б. Георгиев (871 71 95 / 205; bbg@ecolab.bas.bg)"/>
    <hyperlink ref="I29" r:id="rId2" display="eleniza@gmail.com"/>
  </hyperlinks>
  <printOptions horizontalCentered="1"/>
  <pageMargins left="0.2362204724409449" right="0.2362204724409449" top="0.7480314960629921" bottom="0.7480314960629921" header="0.31496062992125984" footer="0.31496062992125984"/>
  <pageSetup horizontalDpi="600" verticalDpi="600" orientation="landscape" paperSize="9" scale="65" r:id="rId4"/>
  <headerFooter>
    <oddHeader>&amp;L&amp;G&amp;R&amp;F</oddHeader>
    <oddFooter>&amp;LГл. счетоводител (подпис):&amp;CНаучен секретар (подпис):Директор (подпис и печат):&amp;Rстр. &amp;P от &amp;N &amp;A</oddFooter>
  </headerFooter>
  <legacyDrawingHF r:id="rId3"/>
</worksheet>
</file>

<file path=xl/worksheets/sheet9.xml><?xml version="1.0" encoding="utf-8"?>
<worksheet xmlns="http://schemas.openxmlformats.org/spreadsheetml/2006/main" xmlns:r="http://schemas.openxmlformats.org/officeDocument/2006/relationships">
  <dimension ref="A1:AF22"/>
  <sheetViews>
    <sheetView showGridLines="0" zoomScale="80" zoomScaleNormal="80" zoomScalePageLayoutView="30" workbookViewId="0" topLeftCell="A8">
      <selection activeCell="P18" sqref="P18"/>
    </sheetView>
  </sheetViews>
  <sheetFormatPr defaultColWidth="9.140625" defaultRowHeight="15"/>
  <cols>
    <col min="1" max="1" width="17.421875" style="1" customWidth="1"/>
    <col min="2" max="2" width="11.28125" style="2" customWidth="1"/>
    <col min="3" max="3" width="15.57421875" style="1" customWidth="1"/>
    <col min="4" max="5" width="7.57421875" style="2" customWidth="1"/>
    <col min="6" max="6" width="11.7109375" style="1" customWidth="1"/>
    <col min="7" max="7" width="13.00390625" style="1" customWidth="1"/>
    <col min="8" max="9" width="14.57421875" style="1" customWidth="1"/>
    <col min="10" max="10" width="18.8515625" style="1" customWidth="1"/>
    <col min="11" max="11" width="9.57421875" style="1" customWidth="1"/>
    <col min="12" max="12" width="9.8515625" style="1" customWidth="1"/>
    <col min="13" max="13" width="12.28125" style="1" customWidth="1"/>
    <col min="14" max="14" width="10.421875" style="1" customWidth="1"/>
    <col min="15" max="15" width="13.421875" style="1" customWidth="1"/>
    <col min="16" max="16" width="12.8515625" style="1" customWidth="1"/>
    <col min="17" max="17" width="8.140625" style="1" customWidth="1"/>
    <col min="18" max="18" width="15.57421875" style="1" customWidth="1"/>
    <col min="19" max="19" width="8.00390625" style="1" customWidth="1"/>
    <col min="20" max="20" width="9.57421875" style="1" customWidth="1"/>
    <col min="21" max="21" width="14.421875" style="1" customWidth="1"/>
    <col min="22" max="22" width="10.8515625" style="1" customWidth="1"/>
    <col min="23" max="23" width="14.421875" style="1" customWidth="1"/>
    <col min="24" max="25" width="9.140625" style="1" customWidth="1"/>
    <col min="26" max="26" width="17.421875" style="1" customWidth="1"/>
    <col min="27" max="16384" width="9.140625" style="1" customWidth="1"/>
  </cols>
  <sheetData>
    <row r="1" spans="1:23" s="93" customFormat="1" ht="18.75">
      <c r="A1" s="1207" t="s">
        <v>59</v>
      </c>
      <c r="B1" s="1207"/>
      <c r="C1" s="1207"/>
      <c r="D1" s="1207"/>
      <c r="E1" s="1207"/>
      <c r="F1" s="1128" t="str">
        <f>Name</f>
        <v>Институт по биоразнообразие и екосистемни изследвания</v>
      </c>
      <c r="G1" s="1128"/>
      <c r="H1" s="1128"/>
      <c r="I1" s="1128"/>
      <c r="J1" s="1128"/>
      <c r="K1" s="1128"/>
      <c r="L1" s="1128"/>
      <c r="M1" s="1128"/>
      <c r="N1" s="1128"/>
      <c r="O1" s="1128"/>
      <c r="P1" s="1128"/>
      <c r="Q1" s="1128"/>
      <c r="R1" s="1128"/>
      <c r="S1" s="1128"/>
      <c r="T1" s="1128"/>
      <c r="U1" s="1128"/>
      <c r="V1" s="1128"/>
      <c r="W1" s="1128"/>
    </row>
    <row r="2" spans="4:6" s="93" customFormat="1" ht="21.75" customHeight="1">
      <c r="D2" s="2"/>
      <c r="E2" s="2"/>
      <c r="F2" s="94"/>
    </row>
    <row r="3" spans="1:23" s="95" customFormat="1" ht="232.5" customHeight="1">
      <c r="A3" s="1208" t="s">
        <v>336</v>
      </c>
      <c r="B3" s="1208"/>
      <c r="C3" s="1208"/>
      <c r="D3" s="1208"/>
      <c r="E3" s="1208"/>
      <c r="F3" s="1208"/>
      <c r="G3" s="1208"/>
      <c r="H3" s="1208"/>
      <c r="I3" s="1208"/>
      <c r="J3" s="1208"/>
      <c r="K3" s="1208"/>
      <c r="L3" s="1208"/>
      <c r="M3" s="1208"/>
      <c r="N3" s="1208"/>
      <c r="O3" s="1208"/>
      <c r="P3" s="1208"/>
      <c r="Q3" s="1208"/>
      <c r="R3" s="1208"/>
      <c r="S3" s="1208"/>
      <c r="T3" s="1208"/>
      <c r="U3" s="1208"/>
      <c r="V3" s="1208"/>
      <c r="W3" s="1208"/>
    </row>
    <row r="4" spans="2:10" s="96" customFormat="1" ht="15.75">
      <c r="B4" s="93"/>
      <c r="D4" s="2"/>
      <c r="E4" s="2"/>
      <c r="F4" s="93"/>
      <c r="G4" s="93"/>
      <c r="H4" s="93"/>
      <c r="I4" s="93"/>
      <c r="J4" s="93"/>
    </row>
    <row r="5" spans="1:23" s="98" customFormat="1" ht="23.25" customHeight="1">
      <c r="A5" s="1209" t="s">
        <v>58</v>
      </c>
      <c r="B5" s="1209"/>
      <c r="C5" s="1209"/>
      <c r="D5" s="1209"/>
      <c r="E5" s="1209"/>
      <c r="F5" s="97">
        <f>COUNTA(A12:A14)</f>
        <v>3</v>
      </c>
      <c r="G5" s="1152" t="s">
        <v>324</v>
      </c>
      <c r="H5" s="1152"/>
      <c r="I5" s="1152"/>
      <c r="J5" s="276">
        <f>SUM(W12:W14)</f>
        <v>31960</v>
      </c>
      <c r="K5" s="26"/>
      <c r="L5" s="1169" t="s">
        <v>325</v>
      </c>
      <c r="M5" s="1169"/>
      <c r="N5" s="1169"/>
      <c r="O5" s="1169"/>
      <c r="P5" s="1204">
        <f>SUM(X12:X14)</f>
        <v>0</v>
      </c>
      <c r="Q5" s="1204"/>
      <c r="R5" s="26"/>
      <c r="S5" s="1152" t="s">
        <v>326</v>
      </c>
      <c r="T5" s="1152"/>
      <c r="U5" s="1152"/>
      <c r="V5" s="1152"/>
      <c r="W5" s="276">
        <f>SUM(Z12:Z14)</f>
        <v>57208</v>
      </c>
    </row>
    <row r="6" spans="4:6" s="98" customFormat="1" ht="15.75" thickBot="1">
      <c r="D6" s="26"/>
      <c r="E6" s="26"/>
      <c r="F6" s="99"/>
    </row>
    <row r="7" spans="1:32" s="29" customFormat="1" ht="126.75" customHeight="1" thickBot="1" thickTop="1">
      <c r="A7" s="1153" t="s">
        <v>285</v>
      </c>
      <c r="B7" s="1153" t="s">
        <v>282</v>
      </c>
      <c r="C7" s="1153" t="s">
        <v>125</v>
      </c>
      <c r="D7" s="1179" t="s">
        <v>191</v>
      </c>
      <c r="E7" s="1180"/>
      <c r="F7" s="1153" t="s">
        <v>98</v>
      </c>
      <c r="G7" s="1191" t="s">
        <v>286</v>
      </c>
      <c r="H7" s="1153" t="s">
        <v>287</v>
      </c>
      <c r="I7" s="1153" t="s">
        <v>126</v>
      </c>
      <c r="J7" s="1153" t="s">
        <v>283</v>
      </c>
      <c r="K7" s="1185" t="s">
        <v>292</v>
      </c>
      <c r="L7" s="1186"/>
      <c r="M7" s="1153" t="s">
        <v>284</v>
      </c>
      <c r="N7" s="1198" t="s">
        <v>100</v>
      </c>
      <c r="O7" s="1198"/>
      <c r="P7" s="1198"/>
      <c r="Q7" s="1198"/>
      <c r="R7" s="1198"/>
      <c r="S7" s="1198"/>
      <c r="T7" s="1198"/>
      <c r="U7" s="1198"/>
      <c r="V7" s="1198"/>
      <c r="W7" s="1191" t="s">
        <v>291</v>
      </c>
      <c r="X7" s="1194" t="s">
        <v>293</v>
      </c>
      <c r="Y7" s="1195"/>
      <c r="Z7" s="1194" t="s">
        <v>295</v>
      </c>
      <c r="AA7" s="1195"/>
      <c r="AB7" s="1153" t="s">
        <v>300</v>
      </c>
      <c r="AC7" s="1153" t="s">
        <v>101</v>
      </c>
      <c r="AD7" s="1157" t="s">
        <v>298</v>
      </c>
      <c r="AE7" s="1158"/>
      <c r="AF7" s="1159"/>
    </row>
    <row r="8" spans="1:32" s="29" customFormat="1" ht="17.25" customHeight="1" thickBot="1" thickTop="1">
      <c r="A8" s="1154"/>
      <c r="B8" s="1176"/>
      <c r="C8" s="1154"/>
      <c r="D8" s="1181"/>
      <c r="E8" s="1182"/>
      <c r="F8" s="1154"/>
      <c r="G8" s="1192"/>
      <c r="H8" s="1154"/>
      <c r="I8" s="1154"/>
      <c r="J8" s="1154"/>
      <c r="K8" s="1187"/>
      <c r="L8" s="1188"/>
      <c r="M8" s="1154"/>
      <c r="N8" s="1173" t="s">
        <v>53</v>
      </c>
      <c r="O8" s="1173"/>
      <c r="P8" s="1173"/>
      <c r="Q8" s="1173" t="s">
        <v>54</v>
      </c>
      <c r="R8" s="1173"/>
      <c r="S8" s="1173"/>
      <c r="T8" s="1173" t="s">
        <v>55</v>
      </c>
      <c r="U8" s="1173"/>
      <c r="V8" s="1173"/>
      <c r="W8" s="1200"/>
      <c r="X8" s="1202"/>
      <c r="Y8" s="1203"/>
      <c r="Z8" s="1196"/>
      <c r="AA8" s="1197"/>
      <c r="AB8" s="1154"/>
      <c r="AC8" s="1154"/>
      <c r="AD8" s="1160" t="s">
        <v>102</v>
      </c>
      <c r="AE8" s="1163" t="s">
        <v>299</v>
      </c>
      <c r="AF8" s="1166" t="s">
        <v>103</v>
      </c>
    </row>
    <row r="9" spans="1:32" s="29" customFormat="1" ht="29.25" customHeight="1" thickBot="1">
      <c r="A9" s="1155"/>
      <c r="B9" s="1177"/>
      <c r="C9" s="1155"/>
      <c r="D9" s="1183"/>
      <c r="E9" s="1184"/>
      <c r="F9" s="1155"/>
      <c r="G9" s="1192"/>
      <c r="H9" s="1155"/>
      <c r="I9" s="1155"/>
      <c r="J9" s="1155"/>
      <c r="K9" s="1189"/>
      <c r="L9" s="1190"/>
      <c r="M9" s="1155"/>
      <c r="N9" s="1174" t="s">
        <v>133</v>
      </c>
      <c r="O9" s="1175"/>
      <c r="P9" s="1171" t="s">
        <v>128</v>
      </c>
      <c r="Q9" s="1174" t="s">
        <v>133</v>
      </c>
      <c r="R9" s="1175"/>
      <c r="S9" s="1171" t="s">
        <v>128</v>
      </c>
      <c r="T9" s="1174" t="s">
        <v>133</v>
      </c>
      <c r="U9" s="1175"/>
      <c r="V9" s="1171" t="s">
        <v>128</v>
      </c>
      <c r="W9" s="1200"/>
      <c r="X9" s="1171" t="s">
        <v>128</v>
      </c>
      <c r="Y9" s="1199" t="s">
        <v>294</v>
      </c>
      <c r="Z9" s="1171" t="s">
        <v>128</v>
      </c>
      <c r="AA9" s="1199" t="s">
        <v>296</v>
      </c>
      <c r="AB9" s="1155"/>
      <c r="AC9" s="1155"/>
      <c r="AD9" s="1161"/>
      <c r="AE9" s="1164"/>
      <c r="AF9" s="1167"/>
    </row>
    <row r="10" spans="1:32" s="29" customFormat="1" ht="178.5" customHeight="1" thickBot="1">
      <c r="A10" s="1156"/>
      <c r="B10" s="1178"/>
      <c r="C10" s="1156"/>
      <c r="D10" s="254" t="s">
        <v>189</v>
      </c>
      <c r="E10" s="254" t="s">
        <v>190</v>
      </c>
      <c r="F10" s="1156"/>
      <c r="G10" s="1193"/>
      <c r="H10" s="1156"/>
      <c r="I10" s="1156"/>
      <c r="J10" s="1156"/>
      <c r="K10" s="34" t="s">
        <v>50</v>
      </c>
      <c r="L10" s="35" t="s">
        <v>51</v>
      </c>
      <c r="M10" s="1156"/>
      <c r="N10" s="36" t="s">
        <v>127</v>
      </c>
      <c r="O10" s="39" t="s">
        <v>129</v>
      </c>
      <c r="P10" s="1172"/>
      <c r="Q10" s="36" t="s">
        <v>127</v>
      </c>
      <c r="R10" s="39" t="s">
        <v>129</v>
      </c>
      <c r="S10" s="1172"/>
      <c r="T10" s="36" t="s">
        <v>127</v>
      </c>
      <c r="U10" s="39" t="s">
        <v>129</v>
      </c>
      <c r="V10" s="1172"/>
      <c r="W10" s="1201"/>
      <c r="X10" s="1172"/>
      <c r="Y10" s="1172"/>
      <c r="Z10" s="1172"/>
      <c r="AA10" s="1172"/>
      <c r="AB10" s="1156"/>
      <c r="AC10" s="1156"/>
      <c r="AD10" s="1162"/>
      <c r="AE10" s="1165"/>
      <c r="AF10" s="1168"/>
    </row>
    <row r="11" spans="1:32" s="29" customFormat="1" ht="18" customHeight="1" thickBot="1">
      <c r="A11" s="406" t="s">
        <v>85</v>
      </c>
      <c r="B11" s="407" t="s">
        <v>86</v>
      </c>
      <c r="C11" s="407" t="s">
        <v>87</v>
      </c>
      <c r="D11" s="407" t="s">
        <v>88</v>
      </c>
      <c r="E11" s="407" t="s">
        <v>104</v>
      </c>
      <c r="F11" s="407" t="s">
        <v>105</v>
      </c>
      <c r="G11" s="407" t="s">
        <v>106</v>
      </c>
      <c r="H11" s="407" t="s">
        <v>107</v>
      </c>
      <c r="I11" s="407" t="s">
        <v>108</v>
      </c>
      <c r="J11" s="407" t="s">
        <v>109</v>
      </c>
      <c r="K11" s="407" t="s">
        <v>110</v>
      </c>
      <c r="L11" s="407" t="s">
        <v>111</v>
      </c>
      <c r="M11" s="407" t="s">
        <v>112</v>
      </c>
      <c r="N11" s="407" t="s">
        <v>113</v>
      </c>
      <c r="O11" s="407" t="s">
        <v>114</v>
      </c>
      <c r="P11" s="407" t="s">
        <v>115</v>
      </c>
      <c r="Q11" s="407" t="s">
        <v>116</v>
      </c>
      <c r="R11" s="407" t="s">
        <v>117</v>
      </c>
      <c r="S11" s="407" t="s">
        <v>118</v>
      </c>
      <c r="T11" s="407" t="s">
        <v>119</v>
      </c>
      <c r="U11" s="407" t="s">
        <v>120</v>
      </c>
      <c r="V11" s="407" t="s">
        <v>121</v>
      </c>
      <c r="W11" s="407" t="s">
        <v>122</v>
      </c>
      <c r="X11" s="407" t="s">
        <v>123</v>
      </c>
      <c r="Y11" s="407" t="s">
        <v>124</v>
      </c>
      <c r="Z11" s="407" t="s">
        <v>130</v>
      </c>
      <c r="AA11" s="407" t="s">
        <v>131</v>
      </c>
      <c r="AB11" s="407" t="s">
        <v>132</v>
      </c>
      <c r="AC11" s="407" t="s">
        <v>138</v>
      </c>
      <c r="AD11" s="407" t="s">
        <v>139</v>
      </c>
      <c r="AE11" s="407" t="s">
        <v>141</v>
      </c>
      <c r="AF11" s="408" t="s">
        <v>142</v>
      </c>
    </row>
    <row r="12" spans="1:32" s="2" customFormat="1" ht="125.25" customHeight="1" thickBot="1" thickTop="1">
      <c r="A12" s="320" t="s">
        <v>664</v>
      </c>
      <c r="B12" s="321" t="s">
        <v>359</v>
      </c>
      <c r="C12" s="320" t="s">
        <v>665</v>
      </c>
      <c r="D12" s="320">
        <v>2011</v>
      </c>
      <c r="E12" s="320">
        <v>2012</v>
      </c>
      <c r="F12" s="323" t="s">
        <v>666</v>
      </c>
      <c r="G12" s="320" t="s">
        <v>289</v>
      </c>
      <c r="H12" s="320" t="s">
        <v>667</v>
      </c>
      <c r="I12" s="320" t="s">
        <v>668</v>
      </c>
      <c r="J12" s="320" t="s">
        <v>906</v>
      </c>
      <c r="K12" s="320">
        <v>2011</v>
      </c>
      <c r="L12" s="320">
        <v>2012</v>
      </c>
      <c r="M12" s="320" t="s">
        <v>40</v>
      </c>
      <c r="N12" s="323"/>
      <c r="O12" s="325"/>
      <c r="P12" s="326"/>
      <c r="Q12" s="323"/>
      <c r="R12" s="325"/>
      <c r="S12" s="326"/>
      <c r="T12" s="323"/>
      <c r="U12" s="325"/>
      <c r="V12" s="324">
        <v>64000</v>
      </c>
      <c r="W12" s="326"/>
      <c r="X12" s="326"/>
      <c r="Y12" s="324"/>
      <c r="Z12" s="326">
        <v>57208</v>
      </c>
      <c r="AA12" s="324"/>
      <c r="AB12" s="321" t="s">
        <v>373</v>
      </c>
      <c r="AC12" s="320" t="s">
        <v>669</v>
      </c>
      <c r="AD12" s="327">
        <v>13</v>
      </c>
      <c r="AE12" s="327"/>
      <c r="AF12" s="327"/>
    </row>
    <row r="13" spans="1:32" s="2" customFormat="1" ht="66.75" customHeight="1" thickBot="1" thickTop="1">
      <c r="A13" s="320" t="s">
        <v>670</v>
      </c>
      <c r="B13" s="321" t="s">
        <v>359</v>
      </c>
      <c r="C13" s="320" t="s">
        <v>671</v>
      </c>
      <c r="D13" s="320">
        <v>2009</v>
      </c>
      <c r="E13" s="320">
        <v>2009</v>
      </c>
      <c r="F13" s="323"/>
      <c r="G13" s="320" t="s">
        <v>288</v>
      </c>
      <c r="H13" s="320" t="s">
        <v>902</v>
      </c>
      <c r="I13" s="320" t="s">
        <v>672</v>
      </c>
      <c r="J13" s="320"/>
      <c r="K13" s="320">
        <v>2011</v>
      </c>
      <c r="L13" s="320">
        <v>2012</v>
      </c>
      <c r="M13" s="320" t="s">
        <v>40</v>
      </c>
      <c r="N13" s="323"/>
      <c r="O13" s="325" t="s">
        <v>904</v>
      </c>
      <c r="P13" s="326" t="s">
        <v>905</v>
      </c>
      <c r="Q13" s="323"/>
      <c r="R13" s="325"/>
      <c r="S13" s="326"/>
      <c r="T13" s="323"/>
      <c r="U13" s="325" t="s">
        <v>904</v>
      </c>
      <c r="V13" s="324">
        <v>25000</v>
      </c>
      <c r="W13" s="326"/>
      <c r="X13" s="326"/>
      <c r="Y13" s="324"/>
      <c r="Z13" s="326"/>
      <c r="AA13" s="324"/>
      <c r="AB13" s="321"/>
      <c r="AC13" s="320" t="s">
        <v>669</v>
      </c>
      <c r="AD13" s="327">
        <v>2</v>
      </c>
      <c r="AE13" s="327"/>
      <c r="AF13" s="327"/>
    </row>
    <row r="14" spans="1:32" s="2" customFormat="1" ht="77.25" customHeight="1" thickBot="1" thickTop="1">
      <c r="A14" s="320" t="s">
        <v>673</v>
      </c>
      <c r="B14" s="321" t="s">
        <v>359</v>
      </c>
      <c r="C14" s="320" t="s">
        <v>674</v>
      </c>
      <c r="D14" s="320">
        <v>2012</v>
      </c>
      <c r="E14" s="320">
        <v>2012</v>
      </c>
      <c r="F14" s="323" t="s">
        <v>901</v>
      </c>
      <c r="G14" s="320" t="s">
        <v>288</v>
      </c>
      <c r="H14" s="320" t="s">
        <v>675</v>
      </c>
      <c r="I14" s="320" t="s">
        <v>903</v>
      </c>
      <c r="J14" s="320">
        <v>2013</v>
      </c>
      <c r="K14" s="320">
        <v>2012</v>
      </c>
      <c r="L14" s="320">
        <v>2013</v>
      </c>
      <c r="M14" s="320" t="s">
        <v>40</v>
      </c>
      <c r="N14" s="323" t="s">
        <v>134</v>
      </c>
      <c r="O14" s="325">
        <v>16443</v>
      </c>
      <c r="P14" s="324">
        <v>32159</v>
      </c>
      <c r="Q14" s="409"/>
      <c r="R14" s="386"/>
      <c r="S14" s="324"/>
      <c r="T14" s="409"/>
      <c r="U14" s="386"/>
      <c r="V14" s="324">
        <v>32159</v>
      </c>
      <c r="W14" s="326">
        <v>31960</v>
      </c>
      <c r="X14" s="326"/>
      <c r="Y14" s="324"/>
      <c r="Z14" s="326"/>
      <c r="AA14" s="324"/>
      <c r="AB14" s="321" t="s">
        <v>373</v>
      </c>
      <c r="AC14" s="320"/>
      <c r="AD14" s="327">
        <v>2</v>
      </c>
      <c r="AE14" s="327"/>
      <c r="AF14" s="327"/>
    </row>
    <row r="15" ht="16.5" thickTop="1">
      <c r="W15" s="494"/>
    </row>
    <row r="16" ht="15.75">
      <c r="W16" s="494"/>
    </row>
    <row r="22" spans="1:32" s="30" customFormat="1" ht="15.75" customHeight="1">
      <c r="A22" s="1205" t="s">
        <v>186</v>
      </c>
      <c r="B22" s="1206"/>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row>
  </sheetData>
  <sheetProtection insertRows="0" deleteRows="0"/>
  <mergeCells count="43">
    <mergeCell ref="AF8:AF10"/>
    <mergeCell ref="N9:O9"/>
    <mergeCell ref="P9:P10"/>
    <mergeCell ref="V9:V10"/>
    <mergeCell ref="X9:X10"/>
    <mergeCell ref="Y9:Y10"/>
    <mergeCell ref="AB7:AB10"/>
    <mergeCell ref="N7:V7"/>
    <mergeCell ref="Z9:Z10"/>
    <mergeCell ref="W7:W10"/>
    <mergeCell ref="A22:AF22"/>
    <mergeCell ref="AD7:AF7"/>
    <mergeCell ref="N8:P8"/>
    <mergeCell ref="Q8:S8"/>
    <mergeCell ref="T8:V8"/>
    <mergeCell ref="AD8:AD10"/>
    <mergeCell ref="AE8:AE10"/>
    <mergeCell ref="AC7:AC10"/>
    <mergeCell ref="AA9:AA10"/>
    <mergeCell ref="H7:H10"/>
    <mergeCell ref="A1:E1"/>
    <mergeCell ref="D7:E9"/>
    <mergeCell ref="F1:W1"/>
    <mergeCell ref="A3:W3"/>
    <mergeCell ref="A5:E5"/>
    <mergeCell ref="A7:A10"/>
    <mergeCell ref="B7:B10"/>
    <mergeCell ref="Q9:R9"/>
    <mergeCell ref="S9:S10"/>
    <mergeCell ref="I7:I10"/>
    <mergeCell ref="X7:Y8"/>
    <mergeCell ref="Z7:AA8"/>
    <mergeCell ref="T9:U9"/>
    <mergeCell ref="J7:J10"/>
    <mergeCell ref="K7:L9"/>
    <mergeCell ref="M7:M10"/>
    <mergeCell ref="S5:V5"/>
    <mergeCell ref="C7:C10"/>
    <mergeCell ref="F7:F10"/>
    <mergeCell ref="G7:G10"/>
    <mergeCell ref="G5:I5"/>
    <mergeCell ref="L5:O5"/>
    <mergeCell ref="P5:Q5"/>
  </mergeCells>
  <conditionalFormatting sqref="G5">
    <cfRule type="duplicateValues" priority="37" dxfId="528">
      <formula>AND(COUNTIF($G$5:$G$5,G5)&gt;1,NOT(ISBLANK(G5)))</formula>
    </cfRule>
  </conditionalFormatting>
  <conditionalFormatting sqref="L5 O5">
    <cfRule type="duplicateValues" priority="36" dxfId="528">
      <formula>AND(COUNTIF($L$5:$L$5,L5)+COUNTIF($O$5:$O$5,L5)&gt;1,NOT(ISBLANK(L5)))</formula>
    </cfRule>
  </conditionalFormatting>
  <conditionalFormatting sqref="S5">
    <cfRule type="duplicateValues" priority="35" dxfId="528">
      <formula>AND(COUNTIF($S$5:$S$5,S5)&gt;1,NOT(ISBLANK(S5)))</formula>
    </cfRule>
  </conditionalFormatting>
  <conditionalFormatting sqref="C12:C14">
    <cfRule type="expression" priority="31" dxfId="0">
      <formula>AND(COUNTBLANK($A12)=0,COUNTBLANK($C12)=1)</formula>
    </cfRule>
  </conditionalFormatting>
  <conditionalFormatting sqref="G12:G14">
    <cfRule type="expression" priority="30" dxfId="0">
      <formula>AND(COUNTBLANK($A12)=0,COUNTBLANK($G12)=1)</formula>
    </cfRule>
  </conditionalFormatting>
  <conditionalFormatting sqref="H12:H14">
    <cfRule type="expression" priority="29" dxfId="0">
      <formula>AND(COUNTBLANK($A12)=0,COUNTBLANK($H12)=1)</formula>
    </cfRule>
  </conditionalFormatting>
  <conditionalFormatting sqref="I12:I14">
    <cfRule type="expression" priority="28" dxfId="0">
      <formula>AND(COUNTBLANK($A12)=0,COUNTBLANK($I12)=1)</formula>
    </cfRule>
  </conditionalFormatting>
  <conditionalFormatting sqref="K12:K14">
    <cfRule type="expression" priority="27" dxfId="0">
      <formula>AND(COUNTBLANK($A12)=0,COUNTBLANK($K12)=1)</formula>
    </cfRule>
  </conditionalFormatting>
  <conditionalFormatting sqref="L12:L14">
    <cfRule type="expression" priority="26" dxfId="0">
      <formula>AND(COUNTBLANK($A12)=0,COUNTBLANK($L12)=1)</formula>
    </cfRule>
  </conditionalFormatting>
  <conditionalFormatting sqref="M12:M14">
    <cfRule type="expression" priority="25" dxfId="0">
      <formula>AND(COUNTBLANK($A12)=0,COUNTBLANK($M12)=1)</formula>
    </cfRule>
  </conditionalFormatting>
  <dataValidations count="6">
    <dataValidation type="whole" allowBlank="1" showInputMessage="1" showErrorMessage="1" error="Въведете годината с четири цифри" sqref="D12:E14">
      <formula1>1900</formula1>
      <formula2>2012</formula2>
    </dataValidation>
    <dataValidation type="whole" allowBlank="1" showInputMessage="1" showErrorMessage="1" promptTitle="Въведете година" prompt="ГГГГ" error="Въведете година с четири цифри" sqref="K12:L14">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14">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14">
      <formula1>Текущ</formula1>
    </dataValidation>
    <dataValidation type="list" allowBlank="1" showInputMessage="1" showErrorMessage="1" promptTitle="Въведете едно от:" prompt="EUR&#10;USD" sqref="N12:N14 Q12:Q14 T12:T14">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14">
      <formula1>Да</formula1>
    </dataValidation>
  </dataValidations>
  <printOptions horizontalCentered="1"/>
  <pageMargins left="0.2362204724409449" right="0.2362204724409449" top="0.7480314960629921" bottom="0.7480314960629921" header="0" footer="0"/>
  <pageSetup horizontalDpi="600" verticalDpi="600" orientation="landscape" paperSize="9" scale="35" r:id="rId2"/>
  <headerFooter>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2013-02-25T15:38:22Z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